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2. ESG Reporting\ESG Supplement (CS Review)\2022\FINAL VERSIONS\"/>
    </mc:Choice>
  </mc:AlternateContent>
  <xr:revisionPtr revIDLastSave="0" documentId="13_ncr:1_{622B8D1B-DD58-42F0-88E8-61B8D0CF6EF8}" xr6:coauthVersionLast="47" xr6:coauthVersionMax="47" xr10:uidLastSave="{00000000-0000-0000-0000-000000000000}"/>
  <bookViews>
    <workbookView xWindow="25080" yWindow="-360" windowWidth="25440" windowHeight="15390" activeTab="3" xr2:uid="{C9E77296-B28B-4F26-AEF5-9E232CB02C8B}"/>
  </bookViews>
  <sheets>
    <sheet name="Cover" sheetId="7" r:id="rId1"/>
    <sheet name="Table of Contents" sheetId="1" r:id="rId2"/>
    <sheet name="Environment" sheetId="9" r:id="rId3"/>
    <sheet name="Social" sheetId="3" r:id="rId4"/>
    <sheet name="Governance" sheetId="4" r:id="rId5"/>
    <sheet name="UNGP" sheetId="10" r:id="rId6"/>
    <sheet name="GRI"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3" i="4" l="1"/>
  <c r="C173" i="4"/>
  <c r="C163" i="4"/>
  <c r="D122" i="3" l="1"/>
  <c r="D70" i="3" l="1"/>
  <c r="D60" i="3"/>
  <c r="D38" i="3"/>
  <c r="E122" i="3" l="1"/>
  <c r="G107" i="4"/>
  <c r="F107" i="4"/>
  <c r="E107" i="4"/>
  <c r="F192" i="3"/>
</calcChain>
</file>

<file path=xl/sharedStrings.xml><?xml version="1.0" encoding="utf-8"?>
<sst xmlns="http://schemas.openxmlformats.org/spreadsheetml/2006/main" count="991" uniqueCount="738">
  <si>
    <t>TABLE OF CONTENTS</t>
  </si>
  <si>
    <t>ENVIRONMENT</t>
  </si>
  <si>
    <t>Click to view tab</t>
  </si>
  <si>
    <t>Environmental Footprint</t>
  </si>
  <si>
    <t>Project Finance Portfolio (%)</t>
  </si>
  <si>
    <t>Project finance commitment to renewable energy ($m)</t>
  </si>
  <si>
    <t>SOCIAL</t>
  </si>
  <si>
    <t xml:space="preserve">Employee profile </t>
  </si>
  <si>
    <t xml:space="preserve">Diversity and inclusion </t>
  </si>
  <si>
    <t xml:space="preserve">Community </t>
  </si>
  <si>
    <t>GOVERNANCE</t>
  </si>
  <si>
    <t xml:space="preserve">Employee development, conduct and wellbeing </t>
  </si>
  <si>
    <t xml:space="preserve">Customers </t>
  </si>
  <si>
    <t>Responsible Business Lending</t>
  </si>
  <si>
    <t xml:space="preserve">Equator Principles </t>
  </si>
  <si>
    <t xml:space="preserve">Supply Chain </t>
  </si>
  <si>
    <t>UNITED NATIONS GUIDING PRINCIPLES REPORTING FRAMEWORK</t>
  </si>
  <si>
    <t>GLOBAL REPORTING INITIATIVE STANDARDS CONTENT INDEX</t>
  </si>
  <si>
    <t>Environment</t>
  </si>
  <si>
    <r>
      <t>ENVIRONMENTAL FOOTPRINT</t>
    </r>
    <r>
      <rPr>
        <b/>
        <vertAlign val="superscript"/>
        <sz val="12"/>
        <color rgb="FF00AAB9"/>
        <rFont val="Verdana"/>
        <family val="2"/>
      </rPr>
      <t>1</t>
    </r>
  </si>
  <si>
    <r>
      <t>GHG emissions Scope 1 &amp; 2 (tonnes CO</t>
    </r>
    <r>
      <rPr>
        <b/>
        <vertAlign val="subscript"/>
        <sz val="11"/>
        <color rgb="FF48868E"/>
        <rFont val="Verdana"/>
        <family val="2"/>
      </rPr>
      <t>2</t>
    </r>
    <r>
      <rPr>
        <b/>
        <sz val="11"/>
        <color rgb="FF48868E"/>
        <rFont val="Verdana"/>
        <family val="2"/>
      </rPr>
      <t xml:space="preserve">-e) </t>
    </r>
  </si>
  <si>
    <t>Australia</t>
  </si>
  <si>
    <t>New Zealand</t>
  </si>
  <si>
    <t xml:space="preserve">Asia Pacific, Europe and America </t>
  </si>
  <si>
    <r>
      <t>TOTAL</t>
    </r>
    <r>
      <rPr>
        <b/>
        <vertAlign val="superscript"/>
        <sz val="11"/>
        <rFont val="Verdana"/>
        <family val="2"/>
      </rPr>
      <t>2</t>
    </r>
  </si>
  <si>
    <r>
      <rPr>
        <b/>
        <sz val="8"/>
        <color theme="1"/>
        <rFont val="Verdana"/>
        <family val="2"/>
      </rPr>
      <t xml:space="preserve">1. </t>
    </r>
    <r>
      <rPr>
        <sz val="8"/>
        <color theme="1"/>
        <rFont val="Verdana"/>
        <family val="2"/>
      </rPr>
      <t xml:space="preserve">Environmental reporting year runs 1 July - 30 June to align to environmental regulatory reporting requirements.  </t>
    </r>
    <r>
      <rPr>
        <b/>
        <sz val="8"/>
        <color theme="1"/>
        <rFont val="Verdana"/>
        <family val="2"/>
      </rPr>
      <t xml:space="preserve">2. </t>
    </r>
    <r>
      <rPr>
        <sz val="8"/>
        <color theme="1"/>
        <rFont val="Verdana"/>
        <family val="2"/>
      </rPr>
      <t>Values may not add to totals due to rounding.</t>
    </r>
  </si>
  <si>
    <r>
      <t>Global GHG emissions Scope 1, 2 &amp; 3 
(tonnes CO</t>
    </r>
    <r>
      <rPr>
        <b/>
        <vertAlign val="subscript"/>
        <sz val="11"/>
        <color rgb="FF48868E"/>
        <rFont val="Verdana"/>
        <family val="2"/>
      </rPr>
      <t>2</t>
    </r>
    <r>
      <rPr>
        <b/>
        <sz val="11"/>
        <color rgb="FF48868E"/>
        <rFont val="Verdana"/>
        <family val="2"/>
      </rPr>
      <t>-e)</t>
    </r>
  </si>
  <si>
    <t>Scope 1</t>
  </si>
  <si>
    <t>Premises energy</t>
  </si>
  <si>
    <t>Vehicle transport</t>
  </si>
  <si>
    <r>
      <t>Other</t>
    </r>
    <r>
      <rPr>
        <vertAlign val="superscript"/>
        <sz val="11"/>
        <rFont val="Verdana"/>
        <family val="2"/>
      </rPr>
      <t>3</t>
    </r>
  </si>
  <si>
    <t>Scope 2</t>
  </si>
  <si>
    <r>
      <t>Scope 3</t>
    </r>
    <r>
      <rPr>
        <b/>
        <vertAlign val="superscript"/>
        <sz val="11"/>
        <color rgb="FF48868E"/>
        <rFont val="Verdana"/>
        <family val="2"/>
      </rPr>
      <t>4</t>
    </r>
  </si>
  <si>
    <t>Travel - flights &amp; accomodation</t>
  </si>
  <si>
    <r>
      <t>Employee commuting</t>
    </r>
    <r>
      <rPr>
        <vertAlign val="superscript"/>
        <sz val="11"/>
        <rFont val="Verdana"/>
        <family val="2"/>
      </rPr>
      <t>5</t>
    </r>
  </si>
  <si>
    <r>
      <t>Paper</t>
    </r>
    <r>
      <rPr>
        <vertAlign val="superscript"/>
        <sz val="11"/>
        <rFont val="Verdana"/>
        <family val="2"/>
      </rPr>
      <t xml:space="preserve"> 6</t>
    </r>
  </si>
  <si>
    <r>
      <t xml:space="preserve">Waste </t>
    </r>
    <r>
      <rPr>
        <vertAlign val="superscript"/>
        <sz val="11"/>
        <rFont val="Verdana"/>
        <family val="2"/>
      </rPr>
      <t>6</t>
    </r>
  </si>
  <si>
    <r>
      <t>Water</t>
    </r>
    <r>
      <rPr>
        <vertAlign val="superscript"/>
        <sz val="11"/>
        <rFont val="Verdana"/>
        <family val="2"/>
      </rPr>
      <t>6, 7</t>
    </r>
  </si>
  <si>
    <r>
      <t>Work From Home</t>
    </r>
    <r>
      <rPr>
        <vertAlign val="superscript"/>
        <sz val="11"/>
        <color theme="1"/>
        <rFont val="Verdana"/>
        <family val="2"/>
      </rPr>
      <t>8</t>
    </r>
  </si>
  <si>
    <t>N/A</t>
  </si>
  <si>
    <t>TOTAL</t>
  </si>
  <si>
    <r>
      <t>Global GHG emissions Scope 1, 2 &amp; 3 
(tonnes CO</t>
    </r>
    <r>
      <rPr>
        <b/>
        <vertAlign val="subscript"/>
        <sz val="11"/>
        <color rgb="FF48868E"/>
        <rFont val="Verdana"/>
        <family val="2"/>
      </rPr>
      <t>2</t>
    </r>
    <r>
      <rPr>
        <b/>
        <sz val="11"/>
        <color rgb="FF48868E"/>
        <rFont val="Verdana"/>
        <family val="2"/>
      </rPr>
      <t>-e) - Market-Based</t>
    </r>
  </si>
  <si>
    <r>
      <t xml:space="preserve">2020 </t>
    </r>
    <r>
      <rPr>
        <b/>
        <vertAlign val="superscript"/>
        <sz val="11"/>
        <color rgb="FF48868E"/>
        <rFont val="Verdana"/>
        <family val="2"/>
      </rPr>
      <t>10</t>
    </r>
  </si>
  <si>
    <t>Scope 3</t>
  </si>
  <si>
    <t>TOTAL Market-Based</t>
  </si>
  <si>
    <r>
      <t>Carbon offsets retired</t>
    </r>
    <r>
      <rPr>
        <b/>
        <vertAlign val="superscript"/>
        <sz val="11"/>
        <color theme="1"/>
        <rFont val="Verdana"/>
        <family val="2"/>
      </rPr>
      <t>9</t>
    </r>
  </si>
  <si>
    <t xml:space="preserve">Net GHG emissions </t>
  </si>
  <si>
    <r>
      <rPr>
        <b/>
        <sz val="8"/>
        <color theme="1"/>
        <rFont val="Verdana"/>
        <family val="2"/>
      </rPr>
      <t>3.</t>
    </r>
    <r>
      <rPr>
        <sz val="8"/>
        <color theme="1"/>
        <rFont val="Verdana"/>
        <family val="2"/>
      </rPr>
      <t xml:space="preserve"> Indicates estimated emissions arising from the operation of a black water treatment plant at ANZ’s Global Headquarters in Melbourne, Australia.  </t>
    </r>
    <r>
      <rPr>
        <b/>
        <sz val="8"/>
        <color theme="1"/>
        <rFont val="Verdana"/>
        <family val="2"/>
      </rPr>
      <t>4.</t>
    </r>
    <r>
      <rPr>
        <sz val="8"/>
        <color theme="1"/>
        <rFont val="Verdana"/>
        <family val="2"/>
      </rPr>
      <t xml:space="preserve"> We do not currently disclose absolute Scope 3 emissions from our lending (‘financed emissions’). We have previously disclosed two separate emissions intensity metrics that cover our power generation loan book and our Australian large commercial building portfolio, and plan to </t>
    </r>
    <r>
      <rPr>
        <sz val="8"/>
        <rFont val="Verdana"/>
        <family val="2"/>
      </rPr>
      <t>increase this</t>
    </r>
    <r>
      <rPr>
        <b/>
        <sz val="8"/>
        <rFont val="Verdana"/>
        <family val="2"/>
      </rPr>
      <t xml:space="preserve"> </t>
    </r>
    <r>
      <rPr>
        <sz val="8"/>
        <color theme="1"/>
        <rFont val="Verdana"/>
        <family val="2"/>
      </rPr>
      <t xml:space="preserve">in our 2022 Climate-related Financial Disclosures, which will be released prior to our Annual General Meeting and made available on anz.com/annualreport. </t>
    </r>
    <r>
      <rPr>
        <b/>
        <sz val="8"/>
        <color theme="1"/>
        <rFont val="Verdana"/>
        <family val="2"/>
      </rPr>
      <t>5.</t>
    </r>
    <r>
      <rPr>
        <sz val="8"/>
        <color theme="1"/>
        <rFont val="Verdana"/>
        <family val="2"/>
      </rPr>
      <t xml:space="preserve"> Represents employee commuting emissions from staff working in key commercial office locations in Australia and New Zealand. This was calculated and externally assured for the first time in 2015.  </t>
    </r>
    <r>
      <rPr>
        <b/>
        <sz val="8"/>
        <color theme="1"/>
        <rFont val="Verdana"/>
        <family val="2"/>
      </rPr>
      <t xml:space="preserve">6. </t>
    </r>
    <r>
      <rPr>
        <sz val="8"/>
        <color theme="1"/>
        <rFont val="Verdana"/>
        <family val="2"/>
      </rPr>
      <t xml:space="preserve">Comparisons with previous year's figures must be viewed with caution due to different methodology. </t>
    </r>
    <r>
      <rPr>
        <b/>
        <sz val="8"/>
        <color theme="1"/>
        <rFont val="Verdana"/>
        <family val="2"/>
      </rPr>
      <t xml:space="preserve"> 7.</t>
    </r>
    <r>
      <rPr>
        <sz val="8"/>
        <color theme="1"/>
        <rFont val="Verdana"/>
        <family val="2"/>
      </rPr>
      <t xml:space="preserve"> From 2021 includes global water emissions values, 201</t>
    </r>
    <r>
      <rPr>
        <sz val="8"/>
        <rFont val="Verdana"/>
        <family val="2"/>
      </rPr>
      <t>8</t>
    </r>
    <r>
      <rPr>
        <sz val="8"/>
        <color theme="1"/>
        <rFont val="Verdana"/>
        <family val="2"/>
      </rPr>
      <t xml:space="preserve"> – 2020 values include Australia only. </t>
    </r>
    <r>
      <rPr>
        <b/>
        <sz val="8"/>
        <color theme="1"/>
        <rFont val="Verdana"/>
        <family val="2"/>
      </rPr>
      <t>8.</t>
    </r>
    <r>
      <rPr>
        <sz val="8"/>
        <color theme="1"/>
        <rFont val="Verdana"/>
        <family val="2"/>
      </rPr>
      <t xml:space="preserve"> Emissions associated with increased home energy use from heating/cooling, lighting, equipment electricity and fuel use as a result of the shift of Australian staff from working out of offices, to working from home. This was calculated and externally assured for the first time in 2021. </t>
    </r>
    <r>
      <rPr>
        <b/>
        <sz val="8"/>
        <color theme="1"/>
        <rFont val="Verdana"/>
        <family val="2"/>
      </rPr>
      <t xml:space="preserve">9.  </t>
    </r>
    <r>
      <rPr>
        <sz val="8"/>
        <color theme="1"/>
        <rFont val="Verdana"/>
        <family val="2"/>
      </rPr>
      <t xml:space="preserve">Carbon offsets for ANZ's global business operations have been retired in accordance with The Climate Active Carbon Neutral Standard and externally assured. </t>
    </r>
    <r>
      <rPr>
        <b/>
        <sz val="8"/>
        <color theme="1"/>
        <rFont val="Verdana"/>
        <family val="2"/>
      </rPr>
      <t>10.</t>
    </r>
    <r>
      <rPr>
        <sz val="8"/>
        <color theme="1"/>
        <rFont val="Verdana"/>
        <family val="2"/>
      </rPr>
      <t xml:space="preserve"> ANZ has retired carbon offsets for it's business operations since 2010. 2020 was the first year ANZ adopted the market-based reporting method to account for purposefully purchased renewable energy attributes.</t>
    </r>
  </si>
  <si>
    <t>Premises energy use consumed (MWh)</t>
  </si>
  <si>
    <t>Electricity</t>
  </si>
  <si>
    <t>Natural gas</t>
  </si>
  <si>
    <t>Diesel</t>
  </si>
  <si>
    <t>LPG</t>
  </si>
  <si>
    <t>-</t>
  </si>
  <si>
    <t>Renewable energy consumption (MWh)</t>
  </si>
  <si>
    <t>On-site solar</t>
  </si>
  <si>
    <r>
      <t>Power Purchase Agreement</t>
    </r>
    <r>
      <rPr>
        <vertAlign val="superscript"/>
        <sz val="11"/>
        <color theme="1"/>
        <rFont val="Verdana"/>
        <family val="2"/>
      </rPr>
      <t>11</t>
    </r>
  </si>
  <si>
    <r>
      <t>Large Scale Renewable Energy Target</t>
    </r>
    <r>
      <rPr>
        <vertAlign val="superscript"/>
        <sz val="11"/>
        <color theme="1"/>
        <rFont val="Verdana"/>
        <family val="2"/>
      </rPr>
      <t>12</t>
    </r>
  </si>
  <si>
    <r>
      <rPr>
        <b/>
        <sz val="8"/>
        <rFont val="Verdana"/>
        <family val="2"/>
      </rPr>
      <t>11.</t>
    </r>
    <r>
      <rPr>
        <sz val="8"/>
        <rFont val="Verdana"/>
        <family val="2"/>
      </rPr>
      <t xml:space="preserve"> Power Purchase Agreement (PPA) refers to our renewable electricity offtake from the Murra Warra Wind Farm, located near Horsham in north-east Victoria.  </t>
    </r>
    <r>
      <rPr>
        <b/>
        <sz val="8"/>
        <rFont val="Verdana"/>
        <family val="2"/>
      </rPr>
      <t>12.</t>
    </r>
    <r>
      <rPr>
        <sz val="8"/>
        <rFont val="Verdana"/>
        <family val="2"/>
      </rPr>
      <t xml:space="preserve"> Large Scale Renewable Energy Target Large Scale Generation Certificates (LRET LGCs) surrendered for large market sites in accordance with updated RE100 requirements. This was disclosed and externally assured for the first time in 2021. </t>
    </r>
  </si>
  <si>
    <t>Road transport energy use (MWh)</t>
  </si>
  <si>
    <t xml:space="preserve">Vehicle fuel </t>
  </si>
  <si>
    <r>
      <t>Paper use (tonnes)</t>
    </r>
    <r>
      <rPr>
        <b/>
        <vertAlign val="superscript"/>
        <sz val="11"/>
        <color rgb="FF48868E"/>
        <rFont val="Verdana"/>
        <family val="2"/>
      </rPr>
      <t>13</t>
    </r>
  </si>
  <si>
    <t>Office paper</t>
  </si>
  <si>
    <t>Customer paper</t>
  </si>
  <si>
    <r>
      <rPr>
        <b/>
        <sz val="8"/>
        <rFont val="Verdana"/>
        <family val="2"/>
      </rPr>
      <t xml:space="preserve">13. </t>
    </r>
    <r>
      <rPr>
        <sz val="8"/>
        <rFont val="Verdana"/>
        <family val="2"/>
      </rPr>
      <t>From 2021 includes global paper consumption values, 2018 – 2020 values include Australia and New Zealand only.</t>
    </r>
  </si>
  <si>
    <t>Waste</t>
  </si>
  <si>
    <r>
      <t>Waste to landfill (tonnes)</t>
    </r>
    <r>
      <rPr>
        <vertAlign val="superscript"/>
        <sz val="11"/>
        <color theme="1"/>
        <rFont val="Verdana"/>
        <family val="2"/>
      </rPr>
      <t>14</t>
    </r>
  </si>
  <si>
    <r>
      <t>Recycling rate (%)</t>
    </r>
    <r>
      <rPr>
        <vertAlign val="superscript"/>
        <sz val="11"/>
        <color theme="1"/>
        <rFont val="Verdana"/>
        <family val="2"/>
      </rPr>
      <t>15</t>
    </r>
  </si>
  <si>
    <r>
      <rPr>
        <b/>
        <sz val="8"/>
        <rFont val="Verdana"/>
        <family val="2"/>
      </rPr>
      <t xml:space="preserve">14. </t>
    </r>
    <r>
      <rPr>
        <sz val="8"/>
        <rFont val="Verdana"/>
        <family val="2"/>
      </rPr>
      <t xml:space="preserve">From 2021 includes global waste consumption values, 2018 – 2020 values include Australia and New Zealand only. In 2017-18 ANZ revised the 2016-17 waste baseline for AU target sites. This has been used to extrapolate and restate 2016-17 figures and the new 2017-18 figures. Comparisons with previous year's figures must be viewed with caution due to different methodology.  </t>
    </r>
    <r>
      <rPr>
        <b/>
        <sz val="8"/>
        <rFont val="Verdana"/>
        <family val="2"/>
      </rPr>
      <t>15.</t>
    </r>
    <r>
      <rPr>
        <sz val="8"/>
        <rFont val="Verdana"/>
        <family val="2"/>
      </rPr>
      <t xml:space="preserve"> Represents the recycling rates in our Australian commercial offices (&gt;20,000m</t>
    </r>
    <r>
      <rPr>
        <vertAlign val="superscript"/>
        <sz val="8"/>
        <rFont val="Verdana"/>
        <family val="2"/>
      </rPr>
      <t>2</t>
    </r>
    <r>
      <rPr>
        <sz val="8"/>
        <rFont val="Verdana"/>
        <family val="2"/>
      </rPr>
      <t>). This was calculated and externally assured for the first time in 2018.</t>
    </r>
  </si>
  <si>
    <r>
      <t>Water (kL)</t>
    </r>
    <r>
      <rPr>
        <b/>
        <vertAlign val="superscript"/>
        <sz val="11"/>
        <color rgb="FF48868E"/>
        <rFont val="Verdana"/>
        <family val="2"/>
      </rPr>
      <t>16</t>
    </r>
  </si>
  <si>
    <t>Water consumption</t>
  </si>
  <si>
    <r>
      <rPr>
        <b/>
        <sz val="8"/>
        <rFont val="Verdana"/>
        <family val="2"/>
      </rPr>
      <t>16.</t>
    </r>
    <r>
      <rPr>
        <sz val="8"/>
        <rFont val="Verdana"/>
        <family val="2"/>
      </rPr>
      <t xml:space="preserve"> From 2021 includes global water consumption values, 2018 – 2020 values represent water consumption in our Australian commercial offices (&gt;10,000m</t>
    </r>
    <r>
      <rPr>
        <vertAlign val="superscript"/>
        <sz val="8"/>
        <rFont val="Verdana"/>
        <family val="2"/>
      </rPr>
      <t>2</t>
    </r>
    <r>
      <rPr>
        <sz val="8"/>
        <rFont val="Verdana"/>
        <family val="2"/>
      </rPr>
      <t>) excluding 347 Kent Street which was sold in the 2020 reporting year.</t>
    </r>
  </si>
  <si>
    <t>PROJECT FINANCE - POWER GENERATION</t>
  </si>
  <si>
    <t>Project finance portfolio (%)</t>
  </si>
  <si>
    <r>
      <t xml:space="preserve">2020 </t>
    </r>
    <r>
      <rPr>
        <b/>
        <vertAlign val="superscript"/>
        <sz val="11"/>
        <color rgb="FF48868E"/>
        <rFont val="Verdana"/>
        <family val="2"/>
      </rPr>
      <t>17</t>
    </r>
  </si>
  <si>
    <r>
      <t xml:space="preserve">2018 </t>
    </r>
    <r>
      <rPr>
        <b/>
        <vertAlign val="superscript"/>
        <sz val="11"/>
        <color rgb="FF48868E"/>
        <rFont val="Verdana"/>
        <family val="2"/>
      </rPr>
      <t>17</t>
    </r>
  </si>
  <si>
    <t>Renewables</t>
  </si>
  <si>
    <t>Coal</t>
  </si>
  <si>
    <t>Gas</t>
  </si>
  <si>
    <r>
      <rPr>
        <b/>
        <sz val="8"/>
        <color theme="1"/>
        <rFont val="Verdana"/>
        <family val="2"/>
      </rPr>
      <t>17.</t>
    </r>
    <r>
      <rPr>
        <sz val="8"/>
        <color theme="1"/>
        <rFont val="Verdana"/>
        <family val="2"/>
      </rPr>
      <t xml:space="preserve"> Values do not add to 100 due to rounding.  </t>
    </r>
  </si>
  <si>
    <r>
      <t>Project finance commitment to renewable energy ($m)</t>
    </r>
    <r>
      <rPr>
        <b/>
        <vertAlign val="superscript"/>
        <sz val="11"/>
        <color rgb="FF48868E"/>
        <rFont val="Verdana"/>
        <family val="2"/>
      </rPr>
      <t>18</t>
    </r>
  </si>
  <si>
    <r>
      <rPr>
        <b/>
        <sz val="8"/>
        <rFont val="Verdana"/>
        <family val="2"/>
      </rPr>
      <t>18.</t>
    </r>
    <r>
      <rPr>
        <sz val="8"/>
        <rFont val="Verdana"/>
        <family val="2"/>
      </rPr>
      <t xml:space="preserve"> Refers to ANZ’s lending commitments as at 30 September 2022 to renewable energy projects made only on a non or limited recourse basis to the ultimate sponsors. This figure does not include ANZ lending made to renewable energy projects that may be funded under corporate debt facilities or through other lending products.</t>
    </r>
  </si>
  <si>
    <t>Social</t>
  </si>
  <si>
    <t>EMPLOYEE PROFILE</t>
  </si>
  <si>
    <t>Employee headcount</t>
  </si>
  <si>
    <t>Group Total</t>
  </si>
  <si>
    <t>Employees by contract type and gender</t>
  </si>
  <si>
    <t>Female</t>
  </si>
  <si>
    <t>Male</t>
  </si>
  <si>
    <t>Not disclosed</t>
  </si>
  <si>
    <t>Total</t>
  </si>
  <si>
    <t>Permanent</t>
  </si>
  <si>
    <t>Full-time</t>
  </si>
  <si>
    <t>18,336 </t>
  </si>
  <si>
    <t>Part-time</t>
  </si>
  <si>
    <t>693 </t>
  </si>
  <si>
    <t>Fixed term</t>
  </si>
  <si>
    <t>Casual</t>
  </si>
  <si>
    <t>Employees by gender and region</t>
  </si>
  <si>
    <t>Asia Pacific</t>
  </si>
  <si>
    <t> 3,686</t>
  </si>
  <si>
    <t> 2,788</t>
  </si>
  <si>
    <t> 6,474</t>
  </si>
  <si>
    <t> 10,921</t>
  </si>
  <si>
    <t> 9,480</t>
  </si>
  <si>
    <t> 20,401</t>
  </si>
  <si>
    <t> 4,701</t>
  </si>
  <si>
    <t> 3,315</t>
  </si>
  <si>
    <t> 8,016</t>
  </si>
  <si>
    <r>
      <t>EAMEI</t>
    </r>
    <r>
      <rPr>
        <vertAlign val="superscript"/>
        <sz val="11"/>
        <color theme="1"/>
        <rFont val="Verdana"/>
        <family val="2"/>
      </rPr>
      <t>1</t>
    </r>
  </si>
  <si>
    <t> 2,390</t>
  </si>
  <si>
    <t> 3,988</t>
  </si>
  <si>
    <t> 6,378</t>
  </si>
  <si>
    <r>
      <t xml:space="preserve">1. </t>
    </r>
    <r>
      <rPr>
        <sz val="8"/>
        <color theme="1"/>
        <rFont val="Verdana"/>
        <family val="2"/>
      </rPr>
      <t>Europe, America, Middle East and India.</t>
    </r>
  </si>
  <si>
    <t>Employees new hires by gender, 
age and region</t>
  </si>
  <si>
    <t>Number</t>
  </si>
  <si>
    <t>Rate 
(% of total employees)</t>
  </si>
  <si>
    <t>Employee new hires by gender </t>
  </si>
  <si>
    <t> 2,964</t>
  </si>
  <si>
    <t> 2,927</t>
  </si>
  <si>
    <t> 5,891</t>
  </si>
  <si>
    <t> 14.3 </t>
  </si>
  <si>
    <t>Employee new hires by age </t>
  </si>
  <si>
    <t>&lt;20</t>
  </si>
  <si>
    <t> 96 </t>
  </si>
  <si>
    <t>20–24</t>
  </si>
  <si>
    <t> 1,118 </t>
  </si>
  <si>
    <t>25–34</t>
  </si>
  <si>
    <t> 2,459 </t>
  </si>
  <si>
    <t>35–44</t>
  </si>
  <si>
    <t> 1,550 </t>
  </si>
  <si>
    <t>45–54</t>
  </si>
  <si>
    <t> 503 </t>
  </si>
  <si>
    <t>55–65</t>
  </si>
  <si>
    <t> 151 </t>
  </si>
  <si>
    <t>&gt;65</t>
  </si>
  <si>
    <t>14 </t>
  </si>
  <si>
    <t> 5,891 </t>
  </si>
  <si>
    <t> 14.3</t>
  </si>
  <si>
    <t>Employee new hires by region</t>
  </si>
  <si>
    <t> 768 </t>
  </si>
  <si>
    <t> 3,177 </t>
  </si>
  <si>
    <t> 911 </t>
  </si>
  <si>
    <r>
      <t>EAMEI</t>
    </r>
    <r>
      <rPr>
        <vertAlign val="superscript"/>
        <sz val="11"/>
        <color theme="1"/>
        <rFont val="Verdana"/>
        <family val="2"/>
      </rPr>
      <t>2</t>
    </r>
  </si>
  <si>
    <t> 1,035 </t>
  </si>
  <si>
    <r>
      <rPr>
        <b/>
        <sz val="8"/>
        <rFont val="Verdana"/>
        <family val="2"/>
      </rPr>
      <t>2.</t>
    </r>
    <r>
      <rPr>
        <sz val="8"/>
        <rFont val="Verdana"/>
        <family val="2"/>
      </rPr>
      <t xml:space="preserve"> Europe, America, Middle East and India.</t>
    </r>
  </si>
  <si>
    <r>
      <t>Turnover</t>
    </r>
    <r>
      <rPr>
        <b/>
        <vertAlign val="superscript"/>
        <sz val="11"/>
        <color rgb="FF48868E"/>
        <rFont val="Verdana"/>
        <family val="2"/>
      </rPr>
      <t>3</t>
    </r>
  </si>
  <si>
    <t>Voluntary turnover</t>
  </si>
  <si>
    <t>Involuntary turnover</t>
  </si>
  <si>
    <t>Rate (%)</t>
  </si>
  <si>
    <r>
      <t>3.</t>
    </r>
    <r>
      <rPr>
        <sz val="8"/>
        <rFont val="Verdana"/>
        <family val="2"/>
      </rPr>
      <t xml:space="preserve"> We have revised our methodology to provide a more accurate calculation of turnover. Care should be taken when comparing 2021 values to prior years.</t>
    </r>
  </si>
  <si>
    <r>
      <t>Employee turnover by gender, 
age and region</t>
    </r>
    <r>
      <rPr>
        <b/>
        <vertAlign val="superscript"/>
        <sz val="11"/>
        <color rgb="FF48868E"/>
        <rFont val="Verdana"/>
        <family val="2"/>
      </rPr>
      <t>4</t>
    </r>
  </si>
  <si>
    <r>
      <t xml:space="preserve">2022 </t>
    </r>
    <r>
      <rPr>
        <b/>
        <vertAlign val="superscript"/>
        <sz val="11"/>
        <color rgb="FF48868E"/>
        <rFont val="Verdana"/>
        <family val="2"/>
      </rPr>
      <t>5</t>
    </r>
  </si>
  <si>
    <t>Rate 
(% of category)</t>
  </si>
  <si>
    <t>Employee turnover by gender</t>
  </si>
  <si>
    <t>Employee turnover by age</t>
  </si>
  <si>
    <t> 64 </t>
  </si>
  <si>
    <t> 995 </t>
  </si>
  <si>
    <t> 4,063 </t>
  </si>
  <si>
    <t> 3,038 </t>
  </si>
  <si>
    <t> 1,284 </t>
  </si>
  <si>
    <t> 533 </t>
  </si>
  <si>
    <t> 109 </t>
  </si>
  <si>
    <t>Employee turnover by region</t>
  </si>
  <si>
    <t> 2,105</t>
  </si>
  <si>
    <t> 3,700</t>
  </si>
  <si>
    <t> 1,143</t>
  </si>
  <si>
    <r>
      <t>EAMEI</t>
    </r>
    <r>
      <rPr>
        <vertAlign val="superscript"/>
        <sz val="11"/>
        <rFont val="Verdana"/>
        <family val="2"/>
      </rPr>
      <t>6</t>
    </r>
  </si>
  <si>
    <t> 823</t>
  </si>
  <si>
    <r>
      <rPr>
        <b/>
        <sz val="8"/>
        <rFont val="Verdana"/>
        <family val="2"/>
      </rPr>
      <t>4.</t>
    </r>
    <r>
      <rPr>
        <sz val="8"/>
        <rFont val="Verdana"/>
        <family val="2"/>
      </rPr>
      <t xml:space="preserve"> We have revised our methodology to provide a more accurate calculation of turnover. Care should be taken when comparing 2021 values to prior years. </t>
    </r>
    <r>
      <rPr>
        <b/>
        <sz val="8"/>
        <rFont val="Verdana"/>
        <family val="2"/>
      </rPr>
      <t xml:space="preserve">5. </t>
    </r>
    <r>
      <rPr>
        <sz val="8"/>
        <rFont val="Verdana"/>
        <family val="2"/>
      </rPr>
      <t xml:space="preserve">Gender not disclosed for one employee, so turnover by gender total is less than turnover by age and region. </t>
    </r>
    <r>
      <rPr>
        <b/>
        <sz val="8"/>
        <rFont val="Verdana"/>
        <family val="2"/>
      </rPr>
      <t>6.</t>
    </r>
    <r>
      <rPr>
        <sz val="8"/>
        <rFont val="Verdana"/>
        <family val="2"/>
      </rPr>
      <t xml:space="preserve"> Europe, America, Middle East and India.</t>
    </r>
  </si>
  <si>
    <t>DIVERSITY AND INCLUSION</t>
  </si>
  <si>
    <t>Women in leadership</t>
  </si>
  <si>
    <r>
      <t>Total women in leadership (%)</t>
    </r>
    <r>
      <rPr>
        <vertAlign val="superscript"/>
        <sz val="11"/>
        <rFont val="Verdana"/>
        <family val="2"/>
      </rPr>
      <t>7</t>
    </r>
  </si>
  <si>
    <r>
      <rPr>
        <b/>
        <sz val="8"/>
        <color theme="1"/>
        <rFont val="Verdana"/>
        <family val="2"/>
      </rPr>
      <t>7.</t>
    </r>
    <r>
      <rPr>
        <sz val="8"/>
        <color theme="1"/>
        <rFont val="Verdana"/>
        <family val="2"/>
      </rPr>
      <t xml:space="preserve"> Measures representation at the Senior Manager, Executive and Senior Executive levels. Includes all employees regardless of leave status but not contractors (which are included in FTE).</t>
    </r>
  </si>
  <si>
    <t>Employees by category and diversity</t>
  </si>
  <si>
    <t>Employees by category and gender 
(% of category)</t>
  </si>
  <si>
    <t>ANZ Executive Committee</t>
  </si>
  <si>
    <r>
      <t>Senior Executive</t>
    </r>
    <r>
      <rPr>
        <vertAlign val="superscript"/>
        <sz val="11"/>
        <rFont val="Verdana"/>
        <family val="2"/>
      </rPr>
      <t>8</t>
    </r>
  </si>
  <si>
    <r>
      <t>Executive</t>
    </r>
    <r>
      <rPr>
        <vertAlign val="superscript"/>
        <sz val="11"/>
        <rFont val="Verdana"/>
        <family val="2"/>
      </rPr>
      <t>9</t>
    </r>
  </si>
  <si>
    <r>
      <t>Senior Manager</t>
    </r>
    <r>
      <rPr>
        <vertAlign val="superscript"/>
        <sz val="11"/>
        <rFont val="Verdana"/>
        <family val="2"/>
      </rPr>
      <t>10</t>
    </r>
  </si>
  <si>
    <r>
      <t>Total in Leadership roles</t>
    </r>
    <r>
      <rPr>
        <b/>
        <vertAlign val="superscript"/>
        <sz val="11"/>
        <color theme="1"/>
        <rFont val="Verdana"/>
        <family val="2"/>
      </rPr>
      <t>11</t>
    </r>
  </si>
  <si>
    <r>
      <t>Manager</t>
    </r>
    <r>
      <rPr>
        <vertAlign val="superscript"/>
        <sz val="11"/>
        <color theme="1"/>
        <rFont val="Verdana"/>
        <family val="2"/>
      </rPr>
      <t>12</t>
    </r>
  </si>
  <si>
    <r>
      <t>Non-management</t>
    </r>
    <r>
      <rPr>
        <vertAlign val="superscript"/>
        <sz val="11"/>
        <color theme="1"/>
        <rFont val="Verdana"/>
        <family val="2"/>
      </rPr>
      <t>13</t>
    </r>
  </si>
  <si>
    <t>ANZ overall</t>
  </si>
  <si>
    <r>
      <rPr>
        <b/>
        <sz val="8"/>
        <color theme="1"/>
        <rFont val="Verdana"/>
        <family val="2"/>
      </rPr>
      <t>8.</t>
    </r>
    <r>
      <rPr>
        <sz val="8"/>
        <color theme="1"/>
        <rFont val="Verdana"/>
        <family val="2"/>
      </rPr>
      <t xml:space="preserve"> Senior Executive comprises persons holding roles within ANZ designated as Group 1. These roles typically involve leading large businesses, geographies or the strategy, policy and governance of business areas (excludes Group Executive Committee). </t>
    </r>
    <r>
      <rPr>
        <b/>
        <sz val="8"/>
        <color theme="1"/>
        <rFont val="Verdana"/>
        <family val="2"/>
      </rPr>
      <t xml:space="preserve"> 9.</t>
    </r>
    <r>
      <rPr>
        <sz val="8"/>
        <color theme="1"/>
        <rFont val="Verdana"/>
        <family val="2"/>
      </rPr>
      <t xml:space="preserve"> Executive comprises persons holding roles within ANZ designated as Group 2.  </t>
    </r>
    <r>
      <rPr>
        <b/>
        <sz val="8"/>
        <color theme="1"/>
        <rFont val="Verdana"/>
        <family val="2"/>
      </rPr>
      <t>10.</t>
    </r>
    <r>
      <rPr>
        <sz val="8"/>
        <color theme="1"/>
        <rFont val="Verdana"/>
        <family val="2"/>
      </rPr>
      <t xml:space="preserve"> Senior Manager comprises persons holding roles within ANZ designated as Group 3.  </t>
    </r>
    <r>
      <rPr>
        <b/>
        <sz val="8"/>
        <color theme="1"/>
        <rFont val="Verdana"/>
        <family val="2"/>
      </rPr>
      <t>11.</t>
    </r>
    <r>
      <rPr>
        <sz val="8"/>
        <color theme="1"/>
        <rFont val="Verdana"/>
        <family val="2"/>
      </rPr>
      <t xml:space="preserve"> Measures representation at the Senior Manager, Executive and Senior Executive levels. Includes all employees regardless of leave status but not contractors (which are included in FTE).  </t>
    </r>
    <r>
      <rPr>
        <b/>
        <sz val="8"/>
        <color theme="1"/>
        <rFont val="Verdana"/>
        <family val="2"/>
      </rPr>
      <t>12.</t>
    </r>
    <r>
      <rPr>
        <sz val="8"/>
        <color theme="1"/>
        <rFont val="Verdana"/>
        <family val="2"/>
      </rPr>
      <t xml:space="preserve"> Manager comprises persons holding roles within ANZ designated as Group 4. </t>
    </r>
    <r>
      <rPr>
        <b/>
        <sz val="8"/>
        <color theme="1"/>
        <rFont val="Verdana"/>
        <family val="2"/>
      </rPr>
      <t>13.</t>
    </r>
    <r>
      <rPr>
        <sz val="8"/>
        <color theme="1"/>
        <rFont val="Verdana"/>
        <family val="2"/>
      </rPr>
      <t xml:space="preserve"> Non-management comprises</t>
    </r>
    <r>
      <rPr>
        <sz val="8"/>
        <rFont val="Verdana"/>
        <family val="2"/>
      </rPr>
      <t xml:space="preserve"> persons</t>
    </r>
    <r>
      <rPr>
        <sz val="8"/>
        <color theme="1"/>
        <rFont val="Verdana"/>
        <family val="2"/>
      </rPr>
      <t xml:space="preserve"> holding roles within ANZ designated as Group 5 and 6. </t>
    </r>
  </si>
  <si>
    <t>Employees by category and age 
(% of category)</t>
  </si>
  <si>
    <t>55–64</t>
  </si>
  <si>
    <r>
      <t>Senior Executive</t>
    </r>
    <r>
      <rPr>
        <vertAlign val="superscript"/>
        <sz val="11"/>
        <color theme="1"/>
        <rFont val="Verdana"/>
        <family val="2"/>
      </rPr>
      <t>14</t>
    </r>
  </si>
  <si>
    <r>
      <t>Executive</t>
    </r>
    <r>
      <rPr>
        <vertAlign val="superscript"/>
        <sz val="11"/>
        <color theme="1"/>
        <rFont val="Verdana"/>
        <family val="2"/>
      </rPr>
      <t>15</t>
    </r>
  </si>
  <si>
    <r>
      <t>Senior Manager</t>
    </r>
    <r>
      <rPr>
        <vertAlign val="superscript"/>
        <sz val="11"/>
        <color theme="1"/>
        <rFont val="Verdana"/>
        <family val="2"/>
      </rPr>
      <t>16</t>
    </r>
  </si>
  <si>
    <r>
      <t>Manager</t>
    </r>
    <r>
      <rPr>
        <vertAlign val="superscript"/>
        <sz val="11"/>
        <color theme="1"/>
        <rFont val="Verdana"/>
        <family val="2"/>
      </rPr>
      <t>17</t>
    </r>
  </si>
  <si>
    <r>
      <t>Non-management</t>
    </r>
    <r>
      <rPr>
        <vertAlign val="superscript"/>
        <sz val="11"/>
        <color theme="1"/>
        <rFont val="Verdana"/>
        <family val="2"/>
      </rPr>
      <t>18</t>
    </r>
  </si>
  <si>
    <r>
      <rPr>
        <b/>
        <sz val="8"/>
        <rFont val="Verdana"/>
        <family val="2"/>
      </rPr>
      <t xml:space="preserve">14. </t>
    </r>
    <r>
      <rPr>
        <sz val="8"/>
        <rFont val="Verdana"/>
        <family val="2"/>
      </rPr>
      <t xml:space="preserve">Senior Executive comprises persons holding roles within ANZ designated as Group 1. These roles typically involve leading large businesses, geographies or the strategy, policy and governance of business areas (excludes Group Executive Committee).  </t>
    </r>
    <r>
      <rPr>
        <b/>
        <sz val="8"/>
        <rFont val="Verdana"/>
        <family val="2"/>
      </rPr>
      <t>15.</t>
    </r>
    <r>
      <rPr>
        <sz val="8"/>
        <rFont val="Verdana"/>
        <family val="2"/>
      </rPr>
      <t xml:space="preserve"> Executive comprises persons holding roles within ANZ designated as Group 2.  </t>
    </r>
    <r>
      <rPr>
        <b/>
        <sz val="8"/>
        <rFont val="Verdana"/>
        <family val="2"/>
      </rPr>
      <t>16.</t>
    </r>
    <r>
      <rPr>
        <sz val="8"/>
        <rFont val="Verdana"/>
        <family val="2"/>
      </rPr>
      <t xml:space="preserve"> Senior Manager comprises persons holding roles within ANZ designated as Group 3.  </t>
    </r>
    <r>
      <rPr>
        <b/>
        <sz val="8"/>
        <rFont val="Verdana"/>
        <family val="2"/>
      </rPr>
      <t>17.</t>
    </r>
    <r>
      <rPr>
        <sz val="8"/>
        <rFont val="Verdana"/>
        <family val="2"/>
      </rPr>
      <t xml:space="preserve"> Manager comprises persons holding roles within ANZ designated as Group 4.  </t>
    </r>
    <r>
      <rPr>
        <b/>
        <sz val="8"/>
        <rFont val="Verdana"/>
        <family val="2"/>
      </rPr>
      <t>18.</t>
    </r>
    <r>
      <rPr>
        <sz val="8"/>
        <rFont val="Verdana"/>
        <family val="2"/>
      </rPr>
      <t xml:space="preserve"> Non-management comprises persons holding roles within ANZ designated as Group 5 and 6. </t>
    </r>
  </si>
  <si>
    <t>Recruitment of under represented groups</t>
  </si>
  <si>
    <r>
      <t>Aboriginal and Torres Strait Islander peoples</t>
    </r>
    <r>
      <rPr>
        <vertAlign val="superscript"/>
        <sz val="11"/>
        <rFont val="Verdana"/>
        <family val="2"/>
      </rPr>
      <t>19</t>
    </r>
  </si>
  <si>
    <r>
      <t>People with self-disclosed disability</t>
    </r>
    <r>
      <rPr>
        <vertAlign val="superscript"/>
        <sz val="11"/>
        <rFont val="Verdana"/>
        <family val="2"/>
      </rPr>
      <t>20</t>
    </r>
  </si>
  <si>
    <t>Refugees</t>
  </si>
  <si>
    <r>
      <t>Total</t>
    </r>
    <r>
      <rPr>
        <b/>
        <vertAlign val="superscript"/>
        <sz val="11"/>
        <rFont val="Verdana"/>
        <family val="2"/>
      </rPr>
      <t>21</t>
    </r>
  </si>
  <si>
    <r>
      <rPr>
        <b/>
        <sz val="8"/>
        <rFont val="Verdana"/>
        <family val="2"/>
      </rPr>
      <t xml:space="preserve">19. </t>
    </r>
    <r>
      <rPr>
        <sz val="8"/>
        <rFont val="Verdana"/>
        <family val="2"/>
      </rPr>
      <t xml:space="preserve">Change in recruitment system from January 2022, previously had a ethnicity list candidates selected from this is now a standalone non-mandatory questions. Care should be taken when comparing 2022 values to to prior years. Includes both direct hires and trainees. </t>
    </r>
    <r>
      <rPr>
        <b/>
        <sz val="8"/>
        <rFont val="Verdana"/>
        <family val="2"/>
      </rPr>
      <t>20.</t>
    </r>
    <r>
      <rPr>
        <sz val="8"/>
        <rFont val="Verdana"/>
        <family val="2"/>
      </rPr>
      <t xml:space="preserve"> Results are based on the number of Employees and Contractors with tenure less than 12 months, with self-disclosed disability in MyVoice Survey 2022 Q4. </t>
    </r>
    <r>
      <rPr>
        <b/>
        <sz val="8"/>
        <rFont val="Verdana"/>
        <family val="2"/>
      </rPr>
      <t xml:space="preserve">21. </t>
    </r>
    <r>
      <rPr>
        <sz val="8"/>
        <rFont val="Verdana"/>
        <family val="2"/>
      </rPr>
      <t xml:space="preserve">Total may have duplicates as employees can identify with more than one under represented group. </t>
    </r>
  </si>
  <si>
    <r>
      <t>Other diversity dimensions(%)</t>
    </r>
    <r>
      <rPr>
        <b/>
        <vertAlign val="superscript"/>
        <sz val="11"/>
        <color rgb="FF48868E"/>
        <rFont val="Verdana"/>
        <family val="2"/>
      </rPr>
      <t>22</t>
    </r>
  </si>
  <si>
    <t>Employees who identify as having a disability</t>
  </si>
  <si>
    <r>
      <t>Employees who identify as LGB+</t>
    </r>
    <r>
      <rPr>
        <vertAlign val="superscript"/>
        <sz val="11"/>
        <rFont val="Verdana"/>
        <family val="2"/>
      </rPr>
      <t>23</t>
    </r>
  </si>
  <si>
    <r>
      <rPr>
        <b/>
        <sz val="8"/>
        <rFont val="Verdana"/>
        <family val="2"/>
      </rPr>
      <t>22.</t>
    </r>
    <r>
      <rPr>
        <sz val="8"/>
        <rFont val="Verdana"/>
        <family val="2"/>
      </rPr>
      <t xml:space="preserve"> Results are based on the percentage of respondents who voluntarily self-disclosed in the anonymous My Voice Survey 2022 Q4.  </t>
    </r>
    <r>
      <rPr>
        <b/>
        <sz val="8"/>
        <rFont val="Verdana"/>
        <family val="2"/>
      </rPr>
      <t>23.</t>
    </r>
    <r>
      <rPr>
        <sz val="8"/>
        <rFont val="Verdana"/>
        <family val="2"/>
      </rPr>
      <t xml:space="preserve"> LGB+ refers to respondents who identify as asexual, lesbian/gay or bisexual/pansexual (i.e. not heterosexual).</t>
    </r>
  </si>
  <si>
    <r>
      <t>Cultural and Ethnic background (%)</t>
    </r>
    <r>
      <rPr>
        <b/>
        <vertAlign val="superscript"/>
        <sz val="10"/>
        <color rgb="FF48868E"/>
        <rFont val="Verdana"/>
        <family val="2"/>
      </rPr>
      <t>24</t>
    </r>
  </si>
  <si>
    <r>
      <t>1. Aboriginal and/or Torres Strait Islander (Australia only)</t>
    </r>
    <r>
      <rPr>
        <b/>
        <vertAlign val="superscript"/>
        <sz val="10"/>
        <color rgb="FF48868E"/>
        <rFont val="Verdana"/>
        <family val="2"/>
      </rPr>
      <t>25</t>
    </r>
  </si>
  <si>
    <r>
      <t>2. Anglo / European</t>
    </r>
    <r>
      <rPr>
        <b/>
        <vertAlign val="superscript"/>
        <sz val="10"/>
        <color rgb="FF48868E"/>
        <rFont val="Verdana"/>
        <family val="2"/>
      </rPr>
      <t>26</t>
    </r>
  </si>
  <si>
    <t>3. Asian  </t>
  </si>
  <si>
    <r>
      <t>4. Māori (New Zealand only)</t>
    </r>
    <r>
      <rPr>
        <b/>
        <vertAlign val="superscript"/>
        <sz val="10"/>
        <color rgb="FF48868E"/>
        <rFont val="Verdana"/>
        <family val="2"/>
      </rPr>
      <t>27</t>
    </r>
  </si>
  <si>
    <t>5. Pacific Peoples </t>
  </si>
  <si>
    <t xml:space="preserve">6. Middle-Eastern / Latin American / African </t>
  </si>
  <si>
    <r>
      <rPr>
        <b/>
        <sz val="8"/>
        <color rgb="FF000000"/>
        <rFont val="Verdana"/>
        <family val="2"/>
      </rPr>
      <t>24.</t>
    </r>
    <r>
      <rPr>
        <sz val="8"/>
        <color rgb="FF000000"/>
        <rFont val="Verdana"/>
        <family val="2"/>
      </rPr>
      <t xml:space="preserve"> Results are based on the percentage of respondents who voluntarily self-disclosed in the anonymous My Voice Survey 2022 Q4. Respondents could select up to 2 options to the question 'What is your ethnic background?' with categories including 'Unsure', 'Other cultural background not listed' and 'Prefer not to say' so the total is lesser than 100%.  </t>
    </r>
    <r>
      <rPr>
        <b/>
        <sz val="8"/>
        <color rgb="FF000000"/>
        <rFont val="Verdana"/>
        <family val="2"/>
      </rPr>
      <t>25.</t>
    </r>
    <r>
      <rPr>
        <sz val="8"/>
        <color rgb="FF000000"/>
        <rFont val="Verdana"/>
        <family val="2"/>
      </rPr>
      <t xml:space="preserve"> Aboriginal and/or Torres Strait Islander refers to the percentage of respondents who identify as Aboriginal and/or Torres Strait Islander within the Australian Geography only. </t>
    </r>
    <r>
      <rPr>
        <b/>
        <sz val="8"/>
        <color rgb="FF000000"/>
        <rFont val="Verdana"/>
        <family val="2"/>
      </rPr>
      <t>26.</t>
    </r>
    <r>
      <rPr>
        <sz val="8"/>
        <color rgb="FF000000"/>
        <rFont val="Verdana"/>
        <family val="2"/>
      </rPr>
      <t xml:space="preserve"> Anglo/European is the combination of respondents who identify as Anglo-Celtic and/or European. </t>
    </r>
    <r>
      <rPr>
        <b/>
        <sz val="8"/>
        <color rgb="FF000000"/>
        <rFont val="Verdana"/>
        <family val="2"/>
      </rPr>
      <t>27.</t>
    </r>
    <r>
      <rPr>
        <sz val="8"/>
        <color rgb="FF000000"/>
        <rFont val="Verdana"/>
        <family val="2"/>
      </rPr>
      <t xml:space="preserve"> Māori refers to the percentage of respondents who identify as Māori within the New Zealand Geography only. </t>
    </r>
  </si>
  <si>
    <r>
      <t>Parental leave</t>
    </r>
    <r>
      <rPr>
        <b/>
        <vertAlign val="superscript"/>
        <sz val="11"/>
        <color rgb="FF48868E"/>
        <rFont val="Verdana"/>
        <family val="2"/>
      </rPr>
      <t>28</t>
    </r>
  </si>
  <si>
    <t>Employees who took parental leave during the year</t>
  </si>
  <si>
    <t>Employees returning to work after parental leave during the year</t>
  </si>
  <si>
    <t>Parental leave return to work rate (%)</t>
  </si>
  <si>
    <t>Employees who returned to work after parental leave and were still employed 12 months after return</t>
  </si>
  <si>
    <t>Parental leave retention rate 12 months after return (%)</t>
  </si>
  <si>
    <r>
      <rPr>
        <b/>
        <sz val="8"/>
        <rFont val="Verdana"/>
        <family val="2"/>
      </rPr>
      <t>28.</t>
    </r>
    <r>
      <rPr>
        <sz val="8"/>
        <rFont val="Verdana"/>
        <family val="2"/>
      </rPr>
      <t xml:space="preserve"> Parental leave data is only available for Australia, New Zealand and India employees. </t>
    </r>
  </si>
  <si>
    <t>Employee engagement </t>
  </si>
  <si>
    <t>Employee engagement (%)</t>
  </si>
  <si>
    <t>Remuneration</t>
  </si>
  <si>
    <r>
      <t>Female to male salary ratios (%)</t>
    </r>
    <r>
      <rPr>
        <b/>
        <vertAlign val="superscript"/>
        <sz val="11"/>
        <color rgb="FF004062"/>
        <rFont val="Verdana"/>
        <family val="2"/>
      </rPr>
      <t>29</t>
    </r>
  </si>
  <si>
    <t>Average 
salary – by category (%)</t>
  </si>
  <si>
    <t>Like-for- 
like roles</t>
  </si>
  <si>
    <r>
      <t>Senior Executive</t>
    </r>
    <r>
      <rPr>
        <vertAlign val="superscript"/>
        <sz val="11"/>
        <rFont val="Verdana"/>
        <family val="2"/>
      </rPr>
      <t>30</t>
    </r>
  </si>
  <si>
    <r>
      <t>Executive</t>
    </r>
    <r>
      <rPr>
        <vertAlign val="superscript"/>
        <sz val="11"/>
        <color theme="1"/>
        <rFont val="Verdana"/>
        <family val="2"/>
      </rPr>
      <t>31</t>
    </r>
  </si>
  <si>
    <r>
      <t>Senior Manager</t>
    </r>
    <r>
      <rPr>
        <vertAlign val="superscript"/>
        <sz val="11"/>
        <color theme="1"/>
        <rFont val="Verdana"/>
        <family val="2"/>
      </rPr>
      <t>32</t>
    </r>
  </si>
  <si>
    <r>
      <t>Manager</t>
    </r>
    <r>
      <rPr>
        <vertAlign val="superscript"/>
        <sz val="11"/>
        <color theme="1"/>
        <rFont val="Verdana"/>
        <family val="2"/>
      </rPr>
      <t>33</t>
    </r>
  </si>
  <si>
    <r>
      <t>Non-management</t>
    </r>
    <r>
      <rPr>
        <vertAlign val="superscript"/>
        <sz val="11"/>
        <color theme="1"/>
        <rFont val="Verdana"/>
        <family val="2"/>
      </rPr>
      <t>34</t>
    </r>
  </si>
  <si>
    <r>
      <rPr>
        <b/>
        <sz val="8"/>
        <rFont val="Verdana"/>
        <family val="2"/>
      </rPr>
      <t>29.</t>
    </r>
    <r>
      <rPr>
        <sz val="8"/>
        <rFont val="Verdana"/>
        <family val="2"/>
      </rPr>
      <t xml:space="preserve"> Australia-only data. Excludes Executive Committee, casuals, fixed term employees, and trainees/interns.  </t>
    </r>
    <r>
      <rPr>
        <b/>
        <sz val="8"/>
        <rFont val="Verdana"/>
        <family val="2"/>
      </rPr>
      <t>30.</t>
    </r>
    <r>
      <rPr>
        <sz val="8"/>
        <rFont val="Verdana"/>
        <family val="2"/>
      </rPr>
      <t xml:space="preserve"> Senior Executive comprises persons holding roles within ANZ designated as Group 1. These roles typically involve leading large businesses, geographies or the strategy, policy and governance of business areas (excludes Group Executive Committee).  </t>
    </r>
    <r>
      <rPr>
        <b/>
        <sz val="8"/>
        <rFont val="Verdana"/>
        <family val="2"/>
      </rPr>
      <t>31.</t>
    </r>
    <r>
      <rPr>
        <sz val="8"/>
        <rFont val="Verdana"/>
        <family val="2"/>
      </rPr>
      <t xml:space="preserve"> Executive comprises persons holding roles within ANZ designated as Group 2.  </t>
    </r>
    <r>
      <rPr>
        <b/>
        <sz val="8"/>
        <rFont val="Verdana"/>
        <family val="2"/>
      </rPr>
      <t>32.</t>
    </r>
    <r>
      <rPr>
        <sz val="8"/>
        <rFont val="Verdana"/>
        <family val="2"/>
      </rPr>
      <t xml:space="preserve"> Senior Manager comprises persons holding roles within ANZ designated as Group 3. </t>
    </r>
    <r>
      <rPr>
        <b/>
        <sz val="8"/>
        <rFont val="Verdana"/>
        <family val="2"/>
      </rPr>
      <t xml:space="preserve"> 33.</t>
    </r>
    <r>
      <rPr>
        <sz val="8"/>
        <rFont val="Verdana"/>
        <family val="2"/>
      </rPr>
      <t xml:space="preserve"> Manager comprises persons holding roles within ANZ designated as Group 4. </t>
    </r>
    <r>
      <rPr>
        <b/>
        <sz val="8"/>
        <rFont val="Verdana"/>
        <family val="2"/>
      </rPr>
      <t>34.</t>
    </r>
    <r>
      <rPr>
        <sz val="8"/>
        <rFont val="Verdana"/>
        <family val="2"/>
      </rPr>
      <t xml:space="preserve"> Non-management comprises persons holding roles within ANZ designated as Group 5 and 6.</t>
    </r>
  </si>
  <si>
    <t>COMMUNITY</t>
  </si>
  <si>
    <r>
      <t>Community investment by category 
($ million)</t>
    </r>
    <r>
      <rPr>
        <b/>
        <vertAlign val="superscript"/>
        <sz val="12"/>
        <color rgb="FF004062"/>
        <rFont val="Verdana"/>
        <family val="2"/>
      </rPr>
      <t>35, 36</t>
    </r>
  </si>
  <si>
    <t>Cash</t>
  </si>
  <si>
    <t>Time</t>
  </si>
  <si>
    <t>In kind</t>
  </si>
  <si>
    <t>Management costs</t>
  </si>
  <si>
    <t>Foregone revenue</t>
  </si>
  <si>
    <t>Total community investment</t>
  </si>
  <si>
    <t>Total community investment as % of 
pre-tax profit</t>
  </si>
  <si>
    <r>
      <rPr>
        <b/>
        <sz val="8"/>
        <rFont val="Verdana"/>
        <family val="2"/>
      </rPr>
      <t xml:space="preserve">35. </t>
    </r>
    <r>
      <rPr>
        <sz val="8"/>
        <rFont val="Verdana"/>
        <family val="2"/>
      </rPr>
      <t xml:space="preserve">Cash: gross monetary amount paid in support of a community organisation/project. Time: cost to the company of the paid working hours contributed by employees to a community organisation or activity. In-kind services: other non-cash resources to community activities (eg. company products or services or corporate resources). Management costs: costs incurred in making contributions, such as salaries and overheads. Forgone revenue: the cost of providing low or fee-free accounts to a range of customers such as government benefit recipients, not-for-profit organisations, students and the elderly. International transfer fees were waived for funds sent from Australia and New Zealand to Sri Lanka and Ukraine, and the Pacific to support communities impacted by COVID-19. </t>
    </r>
    <r>
      <rPr>
        <b/>
        <sz val="8"/>
        <rFont val="Verdana"/>
        <family val="2"/>
      </rPr>
      <t xml:space="preserve">36. </t>
    </r>
    <r>
      <rPr>
        <sz val="8"/>
        <rFont val="Verdana"/>
        <family val="2"/>
      </rPr>
      <t>Values may not add to totals due to rounding.</t>
    </r>
  </si>
  <si>
    <r>
      <t>Community investment by region 
($ million)</t>
    </r>
    <r>
      <rPr>
        <b/>
        <vertAlign val="superscript"/>
        <sz val="11"/>
        <color rgb="FF004062"/>
        <rFont val="Verdana"/>
        <family val="2"/>
      </rPr>
      <t>37</t>
    </r>
  </si>
  <si>
    <t>India</t>
  </si>
  <si>
    <t>APEA</t>
  </si>
  <si>
    <r>
      <rPr>
        <b/>
        <sz val="8"/>
        <color theme="1"/>
        <rFont val="Verdana"/>
        <family val="2"/>
      </rPr>
      <t xml:space="preserve">37. </t>
    </r>
    <r>
      <rPr>
        <sz val="8"/>
        <color theme="1"/>
        <rFont val="Verdana"/>
        <family val="2"/>
      </rPr>
      <t>Commenced reporting in 2021. Excludes management costs and forgone revenue.</t>
    </r>
  </si>
  <si>
    <r>
      <t>Facilitated donations ($ million)</t>
    </r>
    <r>
      <rPr>
        <b/>
        <vertAlign val="superscript"/>
        <sz val="12"/>
        <color rgb="FF004062"/>
        <rFont val="Verdana"/>
        <family val="2"/>
      </rPr>
      <t>38</t>
    </r>
  </si>
  <si>
    <t>Employees</t>
  </si>
  <si>
    <t>Customers</t>
  </si>
  <si>
    <t>Shareholders</t>
  </si>
  <si>
    <t>Other Partners</t>
  </si>
  <si>
    <t>General Public (including Shout for Good)</t>
  </si>
  <si>
    <r>
      <rPr>
        <b/>
        <sz val="8"/>
        <color theme="1"/>
        <rFont val="Verdana"/>
        <family val="2"/>
      </rPr>
      <t>38.</t>
    </r>
    <r>
      <rPr>
        <sz val="8"/>
        <color theme="1"/>
        <rFont val="Verdana"/>
        <family val="2"/>
      </rPr>
      <t xml:space="preserve"> Commenced reporting breakdown in 2020</t>
    </r>
  </si>
  <si>
    <t>Volunteering</t>
  </si>
  <si>
    <t>Volunteering days</t>
  </si>
  <si>
    <t>Volunteering hours</t>
  </si>
  <si>
    <r>
      <t xml:space="preserve"> - general volunteering hours</t>
    </r>
    <r>
      <rPr>
        <vertAlign val="superscript"/>
        <sz val="12"/>
        <color theme="1"/>
        <rFont val="Verdana"/>
        <family val="2"/>
      </rPr>
      <t>39</t>
    </r>
  </si>
  <si>
    <r>
      <t xml:space="preserve"> - skilled volunteering hours</t>
    </r>
    <r>
      <rPr>
        <vertAlign val="superscript"/>
        <sz val="12"/>
        <color theme="1"/>
        <rFont val="Verdana"/>
        <family val="2"/>
      </rPr>
      <t>39</t>
    </r>
  </si>
  <si>
    <t>Volunteering value ($million)</t>
  </si>
  <si>
    <t>Volunteering participation rate (%)</t>
  </si>
  <si>
    <r>
      <rPr>
        <b/>
        <sz val="8"/>
        <color theme="1"/>
        <rFont val="Verdana"/>
        <family val="2"/>
      </rPr>
      <t xml:space="preserve">39. </t>
    </r>
    <r>
      <rPr>
        <sz val="8"/>
        <color theme="1"/>
        <rFont val="Verdana"/>
        <family val="2"/>
      </rPr>
      <t xml:space="preserve">Commenced reporting breakdown in 2021 </t>
    </r>
  </si>
  <si>
    <t>Financial inclusion programs</t>
  </si>
  <si>
    <t>MoneyMinded – estimated number of people reached</t>
  </si>
  <si>
    <t>Saver Plus – number of people reached</t>
  </si>
  <si>
    <t>Governance</t>
  </si>
  <si>
    <t>EMPLOYEES</t>
  </si>
  <si>
    <t>TRAINING</t>
  </si>
  <si>
    <r>
      <t>Average hours of training per employee</t>
    </r>
    <r>
      <rPr>
        <b/>
        <vertAlign val="superscript"/>
        <sz val="11"/>
        <color rgb="FF7E9EB3"/>
        <rFont val="Verdana"/>
        <family val="2"/>
      </rPr>
      <t>1</t>
    </r>
  </si>
  <si>
    <r>
      <t xml:space="preserve">2021 </t>
    </r>
    <r>
      <rPr>
        <b/>
        <vertAlign val="superscript"/>
        <sz val="11"/>
        <color rgb="FF48868E"/>
        <rFont val="Verdana"/>
        <family val="2"/>
      </rPr>
      <t>2</t>
    </r>
  </si>
  <si>
    <t>Senior Manager</t>
  </si>
  <si>
    <t>Manager</t>
  </si>
  <si>
    <t>Non-management</t>
  </si>
  <si>
    <r>
      <rPr>
        <b/>
        <sz val="8"/>
        <rFont val="Verdana"/>
        <family val="2"/>
      </rPr>
      <t>1.</t>
    </r>
    <r>
      <rPr>
        <sz val="7"/>
        <rFont val="Myriad Pro Light"/>
        <family val="2"/>
      </rPr>
      <t xml:space="preserve"> </t>
    </r>
    <r>
      <rPr>
        <sz val="8"/>
        <rFont val="Verdana"/>
        <family val="2"/>
      </rPr>
      <t>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2.</t>
    </r>
    <r>
      <rPr>
        <sz val="8"/>
        <rFont val="Verdana"/>
        <family val="2"/>
      </rPr>
      <t xml:space="preserve"> We have revised our calculation methodology to provide a more accurate calculation of learning hours per employee. Care should be taken when comparing 2021 values to prior years.    </t>
    </r>
  </si>
  <si>
    <r>
      <t>Average hours of training by gender</t>
    </r>
    <r>
      <rPr>
        <b/>
        <vertAlign val="superscript"/>
        <sz val="11"/>
        <color rgb="FF48868E"/>
        <rFont val="Verdana"/>
        <family val="2"/>
      </rPr>
      <t>3</t>
    </r>
  </si>
  <si>
    <r>
      <t xml:space="preserve">2021 </t>
    </r>
    <r>
      <rPr>
        <b/>
        <vertAlign val="superscript"/>
        <sz val="11"/>
        <color rgb="FF48868E"/>
        <rFont val="Verdana"/>
        <family val="2"/>
      </rPr>
      <t>4</t>
    </r>
  </si>
  <si>
    <r>
      <rPr>
        <b/>
        <sz val="8"/>
        <rFont val="Verdana"/>
        <family val="2"/>
      </rPr>
      <t>3.</t>
    </r>
    <r>
      <rPr>
        <sz val="7"/>
        <rFont val="Myriad Pro Light"/>
        <family val="2"/>
      </rPr>
      <t xml:space="preserve"> </t>
    </r>
    <r>
      <rPr>
        <sz val="8"/>
        <rFont val="Verdana"/>
        <family val="2"/>
      </rPr>
      <t>From 2020 includes training completed through ‘The Edge’ and ‘OWL’ – our online learning platforms, Continuous Professional Development, and Australian Branch Network coaching. Values for 2018 – 2019 include training completed through ‘The Edge’. </t>
    </r>
    <r>
      <rPr>
        <b/>
        <sz val="8"/>
        <rFont val="Verdana"/>
        <family val="2"/>
      </rPr>
      <t>4.</t>
    </r>
    <r>
      <rPr>
        <sz val="8"/>
        <rFont val="Verdana"/>
        <family val="2"/>
      </rPr>
      <t xml:space="preserve"> We have revised our methodology to provide a more accurate calculation of learning hours per employee. Care should be taken when comparing 2021 values to prior years.</t>
    </r>
  </si>
  <si>
    <r>
      <t>Investment in learning and development</t>
    </r>
    <r>
      <rPr>
        <b/>
        <vertAlign val="superscript"/>
        <sz val="11"/>
        <color rgb="FF48868E"/>
        <rFont val="Verdana"/>
        <family val="2"/>
      </rPr>
      <t>5</t>
    </r>
    <r>
      <rPr>
        <b/>
        <sz val="11"/>
        <color rgb="FF48868E"/>
        <rFont val="Verdana"/>
        <family val="2"/>
      </rPr>
      <t> </t>
    </r>
  </si>
  <si>
    <t>Investment in learning and development ($m)</t>
  </si>
  <si>
    <r>
      <rPr>
        <b/>
        <sz val="8"/>
        <rFont val="Verdana"/>
        <family val="2"/>
      </rPr>
      <t>5.</t>
    </r>
    <r>
      <rPr>
        <sz val="8"/>
        <rFont val="Verdana"/>
        <family val="2"/>
      </rPr>
      <t xml:space="preserve"> The criteria used to measure the investment in learning and development (L&amp;D) each year is as follows: 
• 2022 - includes Group L&amp;D cost base directly related to learning (ie. salary and on-costs of employees within GTP cost centre directly related to learning), divisional learning costs of $17.8 million (ie. salary of employees dedicated to L&amp;D outside of GTP cost centre) and Group spend on training;
• 2021 - includes Group L&amp;D cost base directly related to learning (ie. salary and on-costs of employees within GTP cost centre directly related to learning), divisional learning costs of $16.4 million (ie. salary of employees dedicated to L&amp;D outside of GTP cost centre) and Group spend on training;
• 2020 – includes Group L&amp;D cost base, divisional learning costs of $16.5 million and Group spend on training; 
• 2019 – includes Group L&amp;D cost base  and Group spend on training; and
• 2018 – includes Australian L&amp;D cost base and Group spend on training. </t>
    </r>
  </si>
  <si>
    <t>EMPLOYEE CONDUCT</t>
  </si>
  <si>
    <t>Code of Conduct and Ethics</t>
  </si>
  <si>
    <r>
      <t>Alleged breaches of code of conduct</t>
    </r>
    <r>
      <rPr>
        <vertAlign val="superscript"/>
        <sz val="11"/>
        <color theme="1"/>
        <rFont val="Verdana"/>
        <family val="2"/>
      </rPr>
      <t>6</t>
    </r>
  </si>
  <si>
    <r>
      <t>Investigations resulting in formal outcome</t>
    </r>
    <r>
      <rPr>
        <vertAlign val="superscript"/>
        <sz val="11"/>
        <rFont val="Verdana"/>
        <family val="2"/>
      </rPr>
      <t>7</t>
    </r>
  </si>
  <si>
    <t xml:space="preserve"> - warning</t>
  </si>
  <si>
    <t xml:space="preserve"> - termination</t>
  </si>
  <si>
    <t xml:space="preserve"> - employee otherwise leaving ANZ</t>
  </si>
  <si>
    <t>Whistleblower reports</t>
  </si>
  <si>
    <r>
      <rPr>
        <b/>
        <sz val="8"/>
        <rFont val="Verdana"/>
        <family val="2"/>
      </rPr>
      <t xml:space="preserve">6. </t>
    </r>
    <r>
      <rPr>
        <sz val="8"/>
        <rFont val="Verdana"/>
        <family val="2"/>
      </rPr>
      <t>Commenced reporting in 2020.</t>
    </r>
    <r>
      <rPr>
        <b/>
        <sz val="8"/>
        <rFont val="Verdana"/>
        <family val="2"/>
      </rPr>
      <t xml:space="preserve"> 7.</t>
    </r>
    <r>
      <rPr>
        <sz val="8"/>
        <rFont val="Verdana"/>
        <family val="2"/>
      </rPr>
      <t xml:space="preserve"> Resulting in a formal consequence or the employee leaving ANZ.  </t>
    </r>
    <r>
      <rPr>
        <b/>
        <sz val="8"/>
        <rFont val="Verdana"/>
        <family val="2"/>
      </rPr>
      <t/>
    </r>
  </si>
  <si>
    <t>HEALTH AND SAFETY</t>
  </si>
  <si>
    <r>
      <t>Lost time injury frequency rate</t>
    </r>
    <r>
      <rPr>
        <b/>
        <vertAlign val="superscript"/>
        <sz val="11"/>
        <color rgb="FF48868E"/>
        <rFont val="Verdana"/>
        <family val="2"/>
      </rPr>
      <t>8</t>
    </r>
  </si>
  <si>
    <r>
      <t>Australia</t>
    </r>
    <r>
      <rPr>
        <vertAlign val="superscript"/>
        <sz val="11"/>
        <color theme="1"/>
        <rFont val="Verdana"/>
        <family val="2"/>
      </rPr>
      <t>9</t>
    </r>
  </si>
  <si>
    <r>
      <rPr>
        <b/>
        <sz val="8"/>
        <rFont val="Verdana"/>
        <family val="2"/>
      </rPr>
      <t>8.</t>
    </r>
    <r>
      <rPr>
        <sz val="8"/>
        <rFont val="Verdana"/>
        <family val="2"/>
      </rPr>
      <t xml:space="preserve"> Lost time injury frequency rate (LTIFR), the number of lost time injuries per million hours worked.  </t>
    </r>
    <r>
      <rPr>
        <b/>
        <sz val="8"/>
        <rFont val="Verdana"/>
        <family val="2"/>
      </rPr>
      <t>9.</t>
    </r>
    <r>
      <rPr>
        <sz val="8"/>
        <rFont val="Verdana"/>
        <family val="2"/>
      </rPr>
      <t xml:space="preserve"> LTIFR claims: an Australian financial industry benchmarking measure which includes LTIs that result in claims. This measure is not applicable in other countries. </t>
    </r>
  </si>
  <si>
    <r>
      <t>Absenteeism rate (%)</t>
    </r>
    <r>
      <rPr>
        <b/>
        <vertAlign val="superscript"/>
        <sz val="11"/>
        <color rgb="FF48868E"/>
        <rFont val="Verdana"/>
        <family val="2"/>
      </rPr>
      <t>10</t>
    </r>
  </si>
  <si>
    <r>
      <t>10.</t>
    </r>
    <r>
      <rPr>
        <sz val="8"/>
        <color theme="1"/>
        <rFont val="Verdana"/>
        <family val="2"/>
      </rPr>
      <t xml:space="preserve"> Absenteeism is calculated as actual absenteeism hours lost (excluding carers leave) as a percentage of total hours scheduled to be worked 
by the workforce. </t>
    </r>
  </si>
  <si>
    <r>
      <t>Employee assistance program utilisation</t>
    </r>
    <r>
      <rPr>
        <b/>
        <vertAlign val="superscript"/>
        <sz val="11"/>
        <color rgb="FF48868E"/>
        <rFont val="Verdana"/>
        <family val="2"/>
      </rPr>
      <t>11</t>
    </r>
  </si>
  <si>
    <t>Australia (% of Australian employees)</t>
  </si>
  <si>
    <t>New Zealand (% of New Zealand employees)</t>
  </si>
  <si>
    <r>
      <t xml:space="preserve">11. </t>
    </r>
    <r>
      <rPr>
        <sz val="8"/>
        <color theme="1"/>
        <rFont val="Verdana"/>
        <family val="2"/>
      </rPr>
      <t>Commenced reporting in 2020</t>
    </r>
  </si>
  <si>
    <t>CUSTOMERS</t>
  </si>
  <si>
    <t>Net Promoter Score</t>
  </si>
  <si>
    <r>
      <t>Australia Retail</t>
    </r>
    <r>
      <rPr>
        <vertAlign val="superscript"/>
        <sz val="12"/>
        <color theme="1"/>
        <rFont val="Verdana"/>
        <family val="2"/>
      </rPr>
      <t>12</t>
    </r>
  </si>
  <si>
    <t xml:space="preserve"> - rank</t>
  </si>
  <si>
    <r>
      <t>4</t>
    </r>
    <r>
      <rPr>
        <vertAlign val="superscript"/>
        <sz val="12"/>
        <rFont val="Verdana"/>
        <family val="2"/>
      </rPr>
      <t>th</t>
    </r>
  </si>
  <si>
    <r>
      <t>3</t>
    </r>
    <r>
      <rPr>
        <vertAlign val="superscript"/>
        <sz val="12"/>
        <color theme="1"/>
        <rFont val="Verdana"/>
        <family val="2"/>
      </rPr>
      <t>rd</t>
    </r>
  </si>
  <si>
    <r>
      <t>4</t>
    </r>
    <r>
      <rPr>
        <vertAlign val="superscript"/>
        <sz val="12"/>
        <color theme="1"/>
        <rFont val="Verdana"/>
        <family val="2"/>
      </rPr>
      <t>th</t>
    </r>
  </si>
  <si>
    <r>
      <t>Australia Commercial</t>
    </r>
    <r>
      <rPr>
        <vertAlign val="superscript"/>
        <sz val="12"/>
        <color theme="1"/>
        <rFont val="Verdana"/>
        <family val="2"/>
      </rPr>
      <t>13</t>
    </r>
  </si>
  <si>
    <r>
      <t>Australia Institutional</t>
    </r>
    <r>
      <rPr>
        <vertAlign val="superscript"/>
        <sz val="12"/>
        <color theme="1"/>
        <rFont val="Verdana"/>
        <family val="2"/>
      </rPr>
      <t>14</t>
    </r>
  </si>
  <si>
    <r>
      <t>2</t>
    </r>
    <r>
      <rPr>
        <b/>
        <vertAlign val="superscript"/>
        <sz val="11"/>
        <rFont val="Verdana"/>
        <family val="2"/>
      </rPr>
      <t>nd</t>
    </r>
  </si>
  <si>
    <r>
      <t>2</t>
    </r>
    <r>
      <rPr>
        <vertAlign val="superscript"/>
        <sz val="12"/>
        <rFont val="Verdana"/>
        <family val="2"/>
      </rPr>
      <t>nd</t>
    </r>
  </si>
  <si>
    <r>
      <t>1</t>
    </r>
    <r>
      <rPr>
        <vertAlign val="superscript"/>
        <sz val="12"/>
        <color theme="1"/>
        <rFont val="Verdana"/>
        <family val="2"/>
      </rPr>
      <t>st</t>
    </r>
  </si>
  <si>
    <r>
      <t>New Zealand Retail</t>
    </r>
    <r>
      <rPr>
        <vertAlign val="superscript"/>
        <sz val="12"/>
        <color theme="1"/>
        <rFont val="Verdana"/>
        <family val="2"/>
      </rPr>
      <t>15</t>
    </r>
  </si>
  <si>
    <r>
      <t>New Zealand Commercial and Agricultural</t>
    </r>
    <r>
      <rPr>
        <vertAlign val="superscript"/>
        <sz val="12"/>
        <color theme="1"/>
        <rFont val="Verdana"/>
        <family val="2"/>
      </rPr>
      <t>16</t>
    </r>
  </si>
  <si>
    <r>
      <t>5</t>
    </r>
    <r>
      <rPr>
        <vertAlign val="superscript"/>
        <sz val="12"/>
        <rFont val="Verdana"/>
        <family val="2"/>
      </rPr>
      <t>th</t>
    </r>
  </si>
  <si>
    <r>
      <t>5</t>
    </r>
    <r>
      <rPr>
        <vertAlign val="superscript"/>
        <sz val="12"/>
        <color theme="1"/>
        <rFont val="Verdana"/>
        <family val="2"/>
      </rPr>
      <t>th</t>
    </r>
    <r>
      <rPr>
        <sz val="12"/>
        <color theme="1"/>
        <rFont val="Verdana"/>
        <family val="2"/>
      </rPr>
      <t xml:space="preserve"> </t>
    </r>
  </si>
  <si>
    <r>
      <t>New Zealand Institutional</t>
    </r>
    <r>
      <rPr>
        <vertAlign val="superscript"/>
        <sz val="12"/>
        <color theme="1"/>
        <rFont val="Verdana"/>
        <family val="2"/>
      </rPr>
      <t>17</t>
    </r>
  </si>
  <si>
    <r>
      <t>1</t>
    </r>
    <r>
      <rPr>
        <b/>
        <vertAlign val="superscript"/>
        <sz val="11"/>
        <rFont val="Verdana"/>
        <family val="2"/>
      </rPr>
      <t>st</t>
    </r>
  </si>
  <si>
    <t>Digitally active customers (million)</t>
  </si>
  <si>
    <r>
      <t>Australia</t>
    </r>
    <r>
      <rPr>
        <vertAlign val="superscript"/>
        <sz val="12"/>
        <color theme="1"/>
        <rFont val="Verdana"/>
        <family val="2"/>
      </rPr>
      <t>18</t>
    </r>
  </si>
  <si>
    <r>
      <t>New Zealand</t>
    </r>
    <r>
      <rPr>
        <vertAlign val="superscript"/>
        <sz val="11"/>
        <rFont val="Verdana"/>
        <family val="2"/>
      </rPr>
      <t>19</t>
    </r>
  </si>
  <si>
    <r>
      <rPr>
        <b/>
        <sz val="8"/>
        <rFont val="Verdana"/>
        <family val="2"/>
      </rPr>
      <t>18.</t>
    </r>
    <r>
      <rPr>
        <sz val="8"/>
        <rFont val="Verdana"/>
        <family val="2"/>
      </rPr>
      <t xml:space="preserve"> Customers using ANZ App, ANZ Plus or internet banking in the last 90 days  </t>
    </r>
    <r>
      <rPr>
        <b/>
        <sz val="8"/>
        <rFont val="Verdana"/>
        <family val="2"/>
      </rPr>
      <t>19.</t>
    </r>
    <r>
      <rPr>
        <sz val="8"/>
        <rFont val="Verdana"/>
        <family val="2"/>
      </rPr>
      <t xml:space="preserve"> Customers using goMoney or internet banking in the last 60 days.</t>
    </r>
  </si>
  <si>
    <r>
      <t>Digital transactions</t>
    </r>
    <r>
      <rPr>
        <b/>
        <vertAlign val="superscript"/>
        <sz val="11"/>
        <color rgb="FF48868E"/>
        <rFont val="Verdana"/>
        <family val="2"/>
      </rPr>
      <t>20</t>
    </r>
    <r>
      <rPr>
        <b/>
        <sz val="11"/>
        <color rgb="FF48868E"/>
        <rFont val="Verdana"/>
        <family val="2"/>
      </rPr>
      <t xml:space="preserve"> (million)</t>
    </r>
  </si>
  <si>
    <r>
      <rPr>
        <b/>
        <sz val="8"/>
        <rFont val="Verdana"/>
        <family val="2"/>
      </rPr>
      <t>20.</t>
    </r>
    <r>
      <rPr>
        <sz val="8"/>
        <rFont val="Verdana"/>
        <family val="2"/>
      </rPr>
      <t xml:space="preserve"> Value transactions completed using ANZ App, goMoney or internet banking.</t>
    </r>
  </si>
  <si>
    <t>Proportion of retail product purchases completed over digital channels (%)</t>
  </si>
  <si>
    <r>
      <t>Wallet transactions</t>
    </r>
    <r>
      <rPr>
        <b/>
        <vertAlign val="superscript"/>
        <sz val="12"/>
        <color rgb="FF48868E"/>
        <rFont val="Verdana"/>
        <family val="2"/>
      </rPr>
      <t>21</t>
    </r>
    <r>
      <rPr>
        <b/>
        <sz val="12"/>
        <color rgb="FF48868E"/>
        <rFont val="Verdana"/>
        <family val="2"/>
      </rPr>
      <t xml:space="preserve"> (million) </t>
    </r>
  </si>
  <si>
    <r>
      <rPr>
        <b/>
        <sz val="8"/>
        <rFont val="Verdana"/>
        <family val="2"/>
      </rPr>
      <t>21.</t>
    </r>
    <r>
      <rPr>
        <sz val="8"/>
        <rFont val="Verdana"/>
        <family val="2"/>
      </rPr>
      <t xml:space="preserve"> Transactions completed using Apple Pay or Google Pay</t>
    </r>
  </si>
  <si>
    <t>Customer complaints</t>
  </si>
  <si>
    <r>
      <t>Retail and Commercial Australia</t>
    </r>
    <r>
      <rPr>
        <vertAlign val="superscript"/>
        <sz val="11"/>
        <color theme="1"/>
        <rFont val="Verdana"/>
        <family val="2"/>
      </rPr>
      <t>22</t>
    </r>
  </si>
  <si>
    <r>
      <t>New Zealand</t>
    </r>
    <r>
      <rPr>
        <vertAlign val="superscript"/>
        <sz val="11"/>
        <rFont val="Verdana"/>
        <family val="2"/>
      </rPr>
      <t>23</t>
    </r>
  </si>
  <si>
    <r>
      <rPr>
        <b/>
        <sz val="8"/>
        <color theme="1"/>
        <rFont val="Verdana"/>
        <family val="2"/>
      </rPr>
      <t>22.</t>
    </r>
    <r>
      <rPr>
        <sz val="8"/>
        <color theme="1"/>
        <rFont val="Verdana"/>
        <family val="2"/>
      </rPr>
      <t xml:space="preserve"> From 2019 includes complaints relating to retail and commercial banking, lenders mortgage insurance, share investing, general insurance distribution and financial planning. </t>
    </r>
    <r>
      <rPr>
        <b/>
        <sz val="8"/>
        <color theme="1"/>
        <rFont val="Verdana"/>
        <family val="2"/>
      </rPr>
      <t>23.</t>
    </r>
    <r>
      <rPr>
        <sz val="8"/>
        <color theme="1"/>
        <rFont val="Verdana"/>
        <family val="2"/>
      </rPr>
      <t xml:space="preserve"> From 2021 includes complaints relating to personal, business, agricultural banking and funds management.</t>
    </r>
  </si>
  <si>
    <t>Complaints referred by customers to external dispute resolution bodies</t>
  </si>
  <si>
    <r>
      <t>Retail and Commercial Australia</t>
    </r>
    <r>
      <rPr>
        <vertAlign val="superscript"/>
        <sz val="11"/>
        <color theme="1"/>
        <rFont val="Verdana"/>
        <family val="2"/>
      </rPr>
      <t>24</t>
    </r>
  </si>
  <si>
    <r>
      <t>New Zealand</t>
    </r>
    <r>
      <rPr>
        <vertAlign val="superscript"/>
        <sz val="11"/>
        <rFont val="Verdana"/>
        <family val="2"/>
      </rPr>
      <t>25</t>
    </r>
  </si>
  <si>
    <r>
      <t xml:space="preserve">24. </t>
    </r>
    <r>
      <rPr>
        <sz val="8"/>
        <rFont val="Verdana"/>
        <family val="2"/>
      </rPr>
      <t>Based on volumes reported by the Australian Financial Complaints Authority (AFCA). </t>
    </r>
    <r>
      <rPr>
        <b/>
        <sz val="8"/>
        <rFont val="Verdana"/>
        <family val="2"/>
      </rPr>
      <t>25.</t>
    </r>
    <r>
      <rPr>
        <sz val="8"/>
        <rFont val="Verdana"/>
        <family val="2"/>
      </rPr>
      <t xml:space="preserve"> Based on volumes referred to external dispute resolution bodies.</t>
    </r>
  </si>
  <si>
    <t>Privacy complaints</t>
  </si>
  <si>
    <r>
      <t xml:space="preserve"> - referred to external dispute resolution body</t>
    </r>
    <r>
      <rPr>
        <i/>
        <vertAlign val="superscript"/>
        <sz val="11"/>
        <rFont val="Verdana"/>
        <family val="2"/>
      </rPr>
      <t>26</t>
    </r>
  </si>
  <si>
    <r>
      <t xml:space="preserve">26. </t>
    </r>
    <r>
      <rPr>
        <sz val="8"/>
        <color theme="1"/>
        <rFont val="Verdana"/>
        <family val="2"/>
      </rPr>
      <t>Based on volumes reported by AFCA. </t>
    </r>
  </si>
  <si>
    <t>Hardship</t>
  </si>
  <si>
    <r>
      <t xml:space="preserve">2021 </t>
    </r>
    <r>
      <rPr>
        <b/>
        <vertAlign val="superscript"/>
        <sz val="11"/>
        <color rgb="FF48868E"/>
        <rFont val="Verdana"/>
        <family val="2"/>
      </rPr>
      <t>27</t>
    </r>
  </si>
  <si>
    <r>
      <t>Customer requests for hardship assistance (Australia)</t>
    </r>
    <r>
      <rPr>
        <vertAlign val="superscript"/>
        <sz val="11"/>
        <rFont val="Verdana"/>
        <family val="2"/>
      </rPr>
      <t>28</t>
    </r>
  </si>
  <si>
    <r>
      <t>Customer requests for hardship assistance (New Zealand)</t>
    </r>
    <r>
      <rPr>
        <vertAlign val="superscript"/>
        <sz val="11"/>
        <rFont val="Verdana"/>
        <family val="2"/>
      </rPr>
      <t>29</t>
    </r>
  </si>
  <si>
    <r>
      <t xml:space="preserve">27. </t>
    </r>
    <r>
      <rPr>
        <sz val="8"/>
        <rFont val="Verdana"/>
        <family val="2"/>
      </rPr>
      <t>Due to the upgrade of our hardship platforms in September 2021, the number of hardship assistance applications is only for 11 months from 1 October 2020 to 30 August 2021.</t>
    </r>
    <r>
      <rPr>
        <b/>
        <sz val="8"/>
        <rFont val="Verdana"/>
        <family val="2"/>
      </rPr>
      <t xml:space="preserve">  28. </t>
    </r>
    <r>
      <rPr>
        <sz val="8"/>
        <rFont val="Verdana"/>
        <family val="2"/>
      </rPr>
      <t>From 2019, customer requests for hardship are measured as applications for hardship assistance, as opposed to the number of accounts flagged as receiving hardship assistance.</t>
    </r>
    <r>
      <rPr>
        <b/>
        <sz val="8"/>
        <rFont val="Verdana"/>
        <family val="2"/>
      </rPr>
      <t xml:space="preserve"> 29. </t>
    </r>
    <r>
      <rPr>
        <sz val="8"/>
        <rFont val="Verdana"/>
        <family val="2"/>
      </rPr>
      <t>New Zealand data publicly reported from 2020.</t>
    </r>
  </si>
  <si>
    <t>RESPONSIBLE BUSINESS LENDING</t>
  </si>
  <si>
    <t>Group lending profile</t>
  </si>
  <si>
    <r>
      <t>Total Group EAD ($b)</t>
    </r>
    <r>
      <rPr>
        <vertAlign val="superscript"/>
        <sz val="11"/>
        <rFont val="Verdana"/>
        <family val="2"/>
      </rPr>
      <t>30</t>
    </r>
  </si>
  <si>
    <r>
      <t xml:space="preserve">30. </t>
    </r>
    <r>
      <rPr>
        <sz val="8"/>
        <color theme="1"/>
        <rFont val="Verdana"/>
        <family val="2"/>
      </rPr>
      <t>Post CRM EAD, net of credit risk mitigation such as guarantees, credit derivatives, netting and financial collateral. Excludes amounts for ‘Securitisation’ and ‘Other Assets’ Basel asset classes.</t>
    </r>
  </si>
  <si>
    <r>
      <t>Exposure at default (EAD) as a % of Group total</t>
    </r>
    <r>
      <rPr>
        <b/>
        <vertAlign val="superscript"/>
        <sz val="11"/>
        <color rgb="FF48868E"/>
        <rFont val="Verdana"/>
        <family val="2"/>
      </rPr>
      <t>31, 32</t>
    </r>
  </si>
  <si>
    <t>Consumer Lending</t>
  </si>
  <si>
    <t>Finance, Investment and Insurance</t>
  </si>
  <si>
    <t>Property Services</t>
  </si>
  <si>
    <t>Manufacturing</t>
  </si>
  <si>
    <t>Agriculture, Forestry, Fishing</t>
  </si>
  <si>
    <t>Government and Official Institutions</t>
  </si>
  <si>
    <t>Wholesale Trade</t>
  </si>
  <si>
    <t>Retail Trade</t>
  </si>
  <si>
    <t>Transport and Storage</t>
  </si>
  <si>
    <t>Business Services</t>
  </si>
  <si>
    <t>Resources (Mining)</t>
  </si>
  <si>
    <t>Electricity, Gas and Water Supply</t>
  </si>
  <si>
    <t>Construction</t>
  </si>
  <si>
    <t>Other</t>
  </si>
  <si>
    <r>
      <t>31.</t>
    </r>
    <r>
      <rPr>
        <sz val="7"/>
        <rFont val="Myriad Pro Light"/>
        <family val="2"/>
      </rPr>
      <t xml:space="preserve"> </t>
    </r>
    <r>
      <rPr>
        <sz val="8"/>
        <rFont val="Verdana"/>
        <family val="2"/>
      </rPr>
      <t xml:space="preserve">Post CRM EAD, net of credit risk mitigation such as guarantees, credit derivatives, netting and financial collateral. Excludes amounts for ‘Securitisation’ and ‘Other Assets’ Basel asset classes.  </t>
    </r>
    <r>
      <rPr>
        <b/>
        <sz val="8"/>
        <rFont val="Verdana"/>
        <family val="2"/>
      </rPr>
      <t>32.</t>
    </r>
    <r>
      <rPr>
        <sz val="8"/>
        <rFont val="Verdana"/>
        <family val="2"/>
      </rPr>
      <t xml:space="preserve"> Values may not add to 100 due to rounding.</t>
    </r>
  </si>
  <si>
    <t>Group Resources (Mining) exposure by sector ($b)</t>
  </si>
  <si>
    <r>
      <t xml:space="preserve">2019 </t>
    </r>
    <r>
      <rPr>
        <b/>
        <vertAlign val="superscript"/>
        <sz val="11"/>
        <color rgb="FF48868E"/>
        <rFont val="Verdana"/>
        <family val="2"/>
      </rPr>
      <t>33</t>
    </r>
  </si>
  <si>
    <t>Oil and Gas Extraction</t>
  </si>
  <si>
    <t>Metal Ore Mining</t>
  </si>
  <si>
    <t>Thermal Coal Mining</t>
  </si>
  <si>
    <t>Metallurgical Coal Mining</t>
  </si>
  <si>
    <t>Services to Mining</t>
  </si>
  <si>
    <t>Other Mining</t>
  </si>
  <si>
    <r>
      <rPr>
        <b/>
        <sz val="8"/>
        <color theme="1"/>
        <rFont val="Verdana"/>
        <family val="2"/>
      </rPr>
      <t xml:space="preserve">33. </t>
    </r>
    <r>
      <rPr>
        <sz val="8"/>
        <color theme="1"/>
        <rFont val="Verdana"/>
        <family val="2"/>
      </rPr>
      <t>Values do not add to total due to rounding.  </t>
    </r>
  </si>
  <si>
    <r>
      <t>Group electricity, gas and water supply exposure by sector ($b)</t>
    </r>
    <r>
      <rPr>
        <b/>
        <vertAlign val="superscript"/>
        <sz val="11"/>
        <color rgb="FF48868E"/>
        <rFont val="Verdana"/>
        <family val="2"/>
      </rPr>
      <t>34</t>
    </r>
  </si>
  <si>
    <t>Electricity Generation</t>
  </si>
  <si>
    <t>Electricity Transmission</t>
  </si>
  <si>
    <t>Gas Supply</t>
  </si>
  <si>
    <t>Electricity Distribution and Supply</t>
  </si>
  <si>
    <t>Water Supply</t>
  </si>
  <si>
    <t>Sewerage and Drainage Services</t>
  </si>
  <si>
    <r>
      <rPr>
        <b/>
        <sz val="8"/>
        <rFont val="Verdana"/>
        <family val="2"/>
      </rPr>
      <t xml:space="preserve">34. </t>
    </r>
    <r>
      <rPr>
        <sz val="8"/>
        <rFont val="Verdana"/>
        <family val="2"/>
      </rPr>
      <t>Values may not add to total due to rounding.  </t>
    </r>
  </si>
  <si>
    <r>
      <t>Group agriculture exposure by sector ($b)</t>
    </r>
    <r>
      <rPr>
        <b/>
        <vertAlign val="superscript"/>
        <sz val="11"/>
        <color rgb="FF48868E"/>
        <rFont val="Verdana"/>
        <family val="2"/>
      </rPr>
      <t>35</t>
    </r>
  </si>
  <si>
    <t>Dairy</t>
  </si>
  <si>
    <t>Grain/Wheat</t>
  </si>
  <si>
    <t>Beef</t>
  </si>
  <si>
    <t>Sheep and Other Livestock</t>
  </si>
  <si>
    <t>Horticulture/Fruit/Other crops</t>
  </si>
  <si>
    <t>Forestry and Fishing/Agriculture Services</t>
  </si>
  <si>
    <r>
      <t>35.</t>
    </r>
    <r>
      <rPr>
        <sz val="8"/>
        <rFont val="Verdana"/>
        <family val="2"/>
      </rPr>
      <t xml:space="preserve"> Values may not add to total due to rounding.  </t>
    </r>
  </si>
  <si>
    <t>EQUATOR PRINCIPLES</t>
  </si>
  <si>
    <t>Equator Principles category</t>
  </si>
  <si>
    <t>Project finance</t>
  </si>
  <si>
    <t>Project-related 
corporate loans</t>
  </si>
  <si>
    <t>Project advisory services</t>
  </si>
  <si>
    <r>
      <t>A</t>
    </r>
    <r>
      <rPr>
        <b/>
        <vertAlign val="superscript"/>
        <sz val="11"/>
        <color rgb="FF48868E"/>
        <rFont val="Verdana"/>
        <family val="2"/>
      </rPr>
      <t>36</t>
    </r>
  </si>
  <si>
    <r>
      <t>B</t>
    </r>
    <r>
      <rPr>
        <b/>
        <vertAlign val="superscript"/>
        <sz val="11"/>
        <color rgb="FF48868E"/>
        <rFont val="Verdana"/>
        <family val="2"/>
      </rPr>
      <t>37</t>
    </r>
  </si>
  <si>
    <r>
      <t>C</t>
    </r>
    <r>
      <rPr>
        <b/>
        <vertAlign val="superscript"/>
        <sz val="11"/>
        <color rgb="FF48868E"/>
        <rFont val="Verdana"/>
        <family val="2"/>
      </rPr>
      <t>38</t>
    </r>
  </si>
  <si>
    <t>By sector</t>
  </si>
  <si>
    <t>Mining</t>
  </si>
  <si>
    <t>Infrastructure</t>
  </si>
  <si>
    <t>Oil and Gas</t>
  </si>
  <si>
    <t>Power</t>
  </si>
  <si>
    <t>By region</t>
  </si>
  <si>
    <t>Australia and New Zealand</t>
  </si>
  <si>
    <t>Asia</t>
  </si>
  <si>
    <t>EMEA</t>
  </si>
  <si>
    <t>Americas</t>
  </si>
  <si>
    <r>
      <t>By country designation</t>
    </r>
    <r>
      <rPr>
        <b/>
        <vertAlign val="superscript"/>
        <sz val="11"/>
        <color rgb="FF004062"/>
        <rFont val="Verdana"/>
        <family val="2"/>
      </rPr>
      <t>39</t>
    </r>
  </si>
  <si>
    <t>Designated</t>
  </si>
  <si>
    <t>Non-designated</t>
  </si>
  <si>
    <r>
      <t>Independent review</t>
    </r>
    <r>
      <rPr>
        <b/>
        <vertAlign val="superscript"/>
        <sz val="11"/>
        <color rgb="FF004062"/>
        <rFont val="Verdana"/>
        <family val="2"/>
      </rPr>
      <t>40</t>
    </r>
  </si>
  <si>
    <t>Yes</t>
  </si>
  <si>
    <t>No</t>
  </si>
  <si>
    <r>
      <t xml:space="preserve">36. </t>
    </r>
    <r>
      <rPr>
        <sz val="8"/>
        <color theme="1"/>
        <rFont val="Verdana"/>
        <family val="2"/>
      </rPr>
      <t xml:space="preserve">Category A: Projects with potential significant adverse social or environmental impacts that are diverse, irreversible or unprecedented. </t>
    </r>
    <r>
      <rPr>
        <b/>
        <sz val="8"/>
        <color theme="1"/>
        <rFont val="Verdana"/>
        <family val="2"/>
      </rPr>
      <t xml:space="preserve">37. </t>
    </r>
    <r>
      <rPr>
        <sz val="8"/>
        <color theme="1"/>
        <rFont val="Verdana"/>
        <family val="2"/>
      </rPr>
      <t xml:space="preserve">Category B: Projects with potential limited adverse social and environmental impacts that are few in number, generally site-specific, largely reversible and readily addressed through mitigation measures.  </t>
    </r>
    <r>
      <rPr>
        <b/>
        <sz val="8"/>
        <color theme="1"/>
        <rFont val="Verdana"/>
        <family val="2"/>
      </rPr>
      <t xml:space="preserve">38. </t>
    </r>
    <r>
      <rPr>
        <sz val="8"/>
        <color theme="1"/>
        <rFont val="Verdana"/>
        <family val="2"/>
      </rPr>
      <t>Category C: Projects with minimal or no social or environmental impacts</t>
    </r>
    <r>
      <rPr>
        <b/>
        <sz val="8"/>
        <color theme="1"/>
        <rFont val="Verdana"/>
        <family val="2"/>
      </rPr>
      <t xml:space="preserve">.  39. </t>
    </r>
    <r>
      <rPr>
        <sz val="8"/>
        <color theme="1"/>
        <rFont val="Verdana"/>
        <family val="2"/>
      </rPr>
      <t xml:space="preserve">Designated countries are defined by the Equator Principles as “those countries deemed to have robust environmental and social governance, legislation systems and institutional capacity designed to protect their people and the natural environment.” The list of designated countries can be found at </t>
    </r>
    <r>
      <rPr>
        <sz val="8"/>
        <color rgb="FF004062"/>
        <rFont val="Verdana"/>
        <family val="2"/>
      </rPr>
      <t xml:space="preserve">http://equator-principles.com. </t>
    </r>
    <r>
      <rPr>
        <b/>
        <sz val="8"/>
        <rFont val="Verdana"/>
        <family val="2"/>
      </rPr>
      <t>40</t>
    </r>
    <r>
      <rPr>
        <b/>
        <sz val="8"/>
        <color theme="1"/>
        <rFont val="Verdana"/>
        <family val="2"/>
      </rPr>
      <t>.</t>
    </r>
    <r>
      <rPr>
        <sz val="8"/>
        <color theme="1"/>
        <rFont val="Verdana"/>
        <family val="2"/>
      </rPr>
      <t xml:space="preserve"> An independent review may not be required for all Projects eg. an independent review is not required for Category C Projects. Please refer to the Equator Principles for details on what is required for each category and product type.</t>
    </r>
  </si>
  <si>
    <t>PROJECT FINANCE</t>
  </si>
  <si>
    <t>Project name</t>
  </si>
  <si>
    <t>Industry sector</t>
  </si>
  <si>
    <t>Project location</t>
  </si>
  <si>
    <t>Pluto LNG Train 2</t>
  </si>
  <si>
    <t>Oil &amp; Gas</t>
  </si>
  <si>
    <t>Cooper Energy</t>
  </si>
  <si>
    <t>Metka Terranova</t>
  </si>
  <si>
    <t>Oakey 1 Solar Farm, Longreach Solar Farm</t>
  </si>
  <si>
    <t>Project Brisbane</t>
  </si>
  <si>
    <t>SA Schools</t>
  </si>
  <si>
    <t>Thunderball 1</t>
  </si>
  <si>
    <t>Taiwan</t>
  </si>
  <si>
    <t>LGDV 2022</t>
  </si>
  <si>
    <t>Vietnam</t>
  </si>
  <si>
    <t>SUPPLY CHAIN</t>
  </si>
  <si>
    <t>Supplier profile</t>
  </si>
  <si>
    <t>Annual spend ($ billion)</t>
  </si>
  <si>
    <t>Number of suppliers</t>
  </si>
  <si>
    <r>
      <t>Number of material arrangements</t>
    </r>
    <r>
      <rPr>
        <vertAlign val="superscript"/>
        <sz val="11"/>
        <rFont val="Verdana"/>
        <family val="2"/>
      </rPr>
      <t>41</t>
    </r>
  </si>
  <si>
    <r>
      <t xml:space="preserve">41. </t>
    </r>
    <r>
      <rPr>
        <sz val="8"/>
        <color theme="1"/>
        <rFont val="Verdana"/>
        <family val="2"/>
      </rPr>
      <t>A Material Arrangement is one that, pursuant to APRA Prudential Standard CPS231, has the potential, if disrupted, to have a significant impact on the ANZ Group to manage risk effectively.</t>
    </r>
  </si>
  <si>
    <t>Supplier diversity (Australia)</t>
  </si>
  <si>
    <t>Annual spend with Indigenous suppliers ($ million)</t>
  </si>
  <si>
    <r>
      <t>Annual spend with Social Enterprises ($ million)</t>
    </r>
    <r>
      <rPr>
        <vertAlign val="superscript"/>
        <sz val="11"/>
        <rFont val="Verdana"/>
        <family val="2"/>
      </rPr>
      <t>42</t>
    </r>
  </si>
  <si>
    <r>
      <rPr>
        <b/>
        <sz val="8"/>
        <color theme="1"/>
        <rFont val="Verdana"/>
        <family val="2"/>
      </rPr>
      <t>42.</t>
    </r>
    <r>
      <rPr>
        <sz val="8"/>
        <color theme="1"/>
        <rFont val="Verdana"/>
        <family val="2"/>
      </rPr>
      <t xml:space="preserve"> Includes sponsorship spend   </t>
    </r>
  </si>
  <si>
    <t>Supplier Code of Practice (SCOP) and 
due diligence</t>
  </si>
  <si>
    <r>
      <t>Suppliers providing attestation of adherence to SCOP %</t>
    </r>
    <r>
      <rPr>
        <vertAlign val="superscript"/>
        <sz val="11"/>
        <color theme="1"/>
        <rFont val="Verdana"/>
        <family val="2"/>
      </rPr>
      <t>43</t>
    </r>
  </si>
  <si>
    <r>
      <t>Suppliers providing written commitment to SCOP %</t>
    </r>
    <r>
      <rPr>
        <vertAlign val="superscript"/>
        <sz val="11"/>
        <color theme="1"/>
        <rFont val="Verdana"/>
        <family val="2"/>
      </rPr>
      <t>44</t>
    </r>
  </si>
  <si>
    <t>Supplier screening (number of checks)</t>
  </si>
  <si>
    <t>Top 100 suppliers screened %</t>
  </si>
  <si>
    <r>
      <rPr>
        <b/>
        <sz val="8"/>
        <color theme="1"/>
        <rFont val="Verdana"/>
        <family val="2"/>
      </rPr>
      <t>43.</t>
    </r>
    <r>
      <rPr>
        <sz val="8"/>
        <color theme="1"/>
        <rFont val="Verdana"/>
        <family val="2"/>
      </rPr>
      <t xml:space="preserve"> Proportion of suppliers managed under our Operational Contract Management Framework (OCMF).  
</t>
    </r>
    <r>
      <rPr>
        <b/>
        <sz val="8"/>
        <color theme="1"/>
        <rFont val="Verdana"/>
        <family val="2"/>
      </rPr>
      <t>44.</t>
    </r>
    <r>
      <rPr>
        <sz val="8"/>
        <color theme="1"/>
        <rFont val="Verdana"/>
        <family val="2"/>
      </rPr>
      <t xml:space="preserve"> Proportion of suppliers committed to adherence via the inclusion of a SCOP clause in new and renewing contracts.  </t>
    </r>
  </si>
  <si>
    <r>
      <t>Average time to payment</t>
    </r>
    <r>
      <rPr>
        <b/>
        <vertAlign val="superscript"/>
        <sz val="11"/>
        <color rgb="FF48868E"/>
        <rFont val="Verdana"/>
        <family val="2"/>
      </rPr>
      <t>45</t>
    </r>
  </si>
  <si>
    <t>United Nations Guiding Principles Reporting Framework</t>
  </si>
  <si>
    <t>UNGP Reporting
Framework reference</t>
  </si>
  <si>
    <t>Reporting principle
and description</t>
  </si>
  <si>
    <t>References –
Where to find it</t>
  </si>
  <si>
    <t>PART A: Governance of respect for human rights</t>
  </si>
  <si>
    <t>A.1</t>
  </si>
  <si>
    <r>
      <rPr>
        <b/>
        <sz val="11"/>
        <color theme="1"/>
        <rFont val="Verdana"/>
        <family val="2"/>
      </rPr>
      <t>Policy commitment</t>
    </r>
    <r>
      <rPr>
        <sz val="11"/>
        <color theme="1"/>
        <rFont val="Verdana"/>
        <family val="2"/>
      </rPr>
      <t xml:space="preserve">
What does the company say publicly about its commitment to respect human rights?</t>
    </r>
  </si>
  <si>
    <t>Human Rights Statement</t>
  </si>
  <si>
    <t>Modern Slavery Statement</t>
  </si>
  <si>
    <t>Land Acquisition Statement</t>
  </si>
  <si>
    <r>
      <rPr>
        <b/>
        <sz val="11"/>
        <rFont val="Verdana"/>
        <family val="2"/>
      </rPr>
      <t>2022 ESG Supplement</t>
    </r>
    <r>
      <rPr>
        <sz val="11"/>
        <rFont val="Verdana"/>
        <family val="2"/>
      </rPr>
      <t xml:space="preserve"> pages 62-62</t>
    </r>
  </si>
  <si>
    <t>A.2</t>
  </si>
  <si>
    <r>
      <rPr>
        <b/>
        <sz val="11"/>
        <color theme="1"/>
        <rFont val="Verdana"/>
        <family val="2"/>
      </rPr>
      <t>Embedding respect for human rights</t>
    </r>
    <r>
      <rPr>
        <sz val="11"/>
        <color theme="1"/>
        <rFont val="Verdana"/>
        <family val="2"/>
      </rPr>
      <t xml:space="preserve">
How does the company demonstrate the importance it attaches to the implementation of its human rights commitment?</t>
    </r>
  </si>
  <si>
    <r>
      <rPr>
        <b/>
        <sz val="11"/>
        <rFont val="Verdana"/>
        <family val="2"/>
      </rPr>
      <t xml:space="preserve">2022 ESG Supplement </t>
    </r>
    <r>
      <rPr>
        <sz val="11"/>
        <rFont val="Verdana"/>
        <family val="2"/>
      </rPr>
      <t>pages 62-63</t>
    </r>
  </si>
  <si>
    <r>
      <rPr>
        <b/>
        <sz val="11"/>
        <rFont val="Verdana"/>
        <family val="2"/>
      </rPr>
      <t>2021 ESG Investor briefing</t>
    </r>
    <r>
      <rPr>
        <sz val="11"/>
        <rFont val="Verdana"/>
        <family val="2"/>
      </rPr>
      <t xml:space="preserve"> pages 6-7, 23-25 and 48-49</t>
    </r>
  </si>
  <si>
    <r>
      <rPr>
        <b/>
        <sz val="11"/>
        <rFont val="Verdana"/>
        <family val="2"/>
      </rPr>
      <t>2019 ESG Supplement</t>
    </r>
    <r>
      <rPr>
        <sz val="11"/>
        <rFont val="Verdana"/>
        <family val="2"/>
      </rPr>
      <t xml:space="preserve"> page 32 - 33</t>
    </r>
  </si>
  <si>
    <t>PART B: Defining a focus of reporting</t>
  </si>
  <si>
    <t>B.1</t>
  </si>
  <si>
    <t>Statement of salient issues</t>
  </si>
  <si>
    <r>
      <t xml:space="preserve">2022 ESG Supplement </t>
    </r>
    <r>
      <rPr>
        <sz val="11"/>
        <rFont val="Verdana"/>
        <family val="2"/>
      </rPr>
      <t>page 63</t>
    </r>
  </si>
  <si>
    <t>B.2</t>
  </si>
  <si>
    <t>Determination of salient issues</t>
  </si>
  <si>
    <r>
      <rPr>
        <b/>
        <sz val="11"/>
        <rFont val="Verdana"/>
        <family val="2"/>
      </rPr>
      <t xml:space="preserve">2019 ESG Supplement </t>
    </r>
    <r>
      <rPr>
        <sz val="11"/>
        <rFont val="Verdana"/>
        <family val="2"/>
      </rPr>
      <t>page 32 - 33</t>
    </r>
  </si>
  <si>
    <t>B.3</t>
  </si>
  <si>
    <t>Choice of focal geographies</t>
  </si>
  <si>
    <t>Not applicable</t>
  </si>
  <si>
    <t>B.4</t>
  </si>
  <si>
    <t>Additional severe impacts</t>
  </si>
  <si>
    <t>PART C: Management of salient human rights issues</t>
  </si>
  <si>
    <t>C.1</t>
  </si>
  <si>
    <r>
      <rPr>
        <b/>
        <sz val="11"/>
        <color theme="1"/>
        <rFont val="Verdana"/>
        <family val="2"/>
      </rPr>
      <t>Specific policies</t>
    </r>
    <r>
      <rPr>
        <sz val="11"/>
        <color theme="1"/>
        <rFont val="Verdana"/>
        <family val="2"/>
      </rPr>
      <t xml:space="preserve">
Does the company have any specific policies that address its salient human rights issues and, if so, what are they?</t>
    </r>
  </si>
  <si>
    <t>Social and Environmental Risk Policy</t>
  </si>
  <si>
    <t>Equal Opportunity, Bullying and Harassment Policy</t>
  </si>
  <si>
    <t>Wellbeing Safety Policy</t>
  </si>
  <si>
    <t>Whistleblower Policy</t>
  </si>
  <si>
    <t>Anti-Bribery and Anti-Corruption Policy</t>
  </si>
  <si>
    <t>C.2</t>
  </si>
  <si>
    <r>
      <rPr>
        <b/>
        <sz val="11"/>
        <color theme="1"/>
        <rFont val="Verdana"/>
        <family val="2"/>
      </rPr>
      <t>Stakeholder engagement</t>
    </r>
    <r>
      <rPr>
        <sz val="11"/>
        <color theme="1"/>
        <rFont val="Verdana"/>
        <family val="2"/>
      </rPr>
      <t xml:space="preserve">
What is the company’s approach to engagement with stakeholders in relation to each salient human rights issue?</t>
    </r>
  </si>
  <si>
    <r>
      <rPr>
        <b/>
        <sz val="11"/>
        <rFont val="Verdana"/>
        <family val="2"/>
      </rPr>
      <t xml:space="preserve">2022 ESG Supplement </t>
    </r>
    <r>
      <rPr>
        <sz val="11"/>
        <rFont val="Verdana"/>
        <family val="2"/>
      </rPr>
      <t>pages 9-10</t>
    </r>
  </si>
  <si>
    <t>Stakeholder Engagement Policy</t>
  </si>
  <si>
    <t>C.3</t>
  </si>
  <si>
    <r>
      <rPr>
        <b/>
        <sz val="11"/>
        <color theme="1"/>
        <rFont val="Verdana"/>
        <family val="2"/>
      </rPr>
      <t>Assessing impacts</t>
    </r>
    <r>
      <rPr>
        <sz val="11"/>
        <color theme="1"/>
        <rFont val="Verdana"/>
        <family val="2"/>
      </rPr>
      <t xml:space="preserve">
How does the company identify any changes in the nature of each salient human rights issue over time?</t>
    </r>
  </si>
  <si>
    <r>
      <rPr>
        <b/>
        <sz val="11"/>
        <rFont val="Verdana"/>
        <family val="2"/>
      </rPr>
      <t xml:space="preserve">2022 ESG Supplement </t>
    </r>
    <r>
      <rPr>
        <sz val="11"/>
        <rFont val="Verdana"/>
        <family val="2"/>
      </rPr>
      <t>page 63</t>
    </r>
  </si>
  <si>
    <t>C.4</t>
  </si>
  <si>
    <r>
      <rPr>
        <b/>
        <sz val="11"/>
        <color theme="1"/>
        <rFont val="Verdana"/>
        <family val="2"/>
      </rPr>
      <t>Integrating findings and taking action</t>
    </r>
    <r>
      <rPr>
        <sz val="11"/>
        <color theme="1"/>
        <rFont val="Verdana"/>
        <family val="2"/>
      </rPr>
      <t xml:space="preserve">
How does the company integrate its findings about each salient human rights issue into its decision-making processes and actions?</t>
    </r>
  </si>
  <si>
    <t>C.5</t>
  </si>
  <si>
    <r>
      <rPr>
        <b/>
        <sz val="11"/>
        <color theme="1"/>
        <rFont val="Verdana"/>
        <family val="2"/>
      </rPr>
      <t>Tracking performance</t>
    </r>
    <r>
      <rPr>
        <sz val="11"/>
        <color theme="1"/>
        <rFont val="Verdana"/>
        <family val="2"/>
      </rPr>
      <t xml:space="preserve">
How does the company know if its efforts to address each salient human rights issue are effective in practice?</t>
    </r>
  </si>
  <si>
    <t>C.6</t>
  </si>
  <si>
    <r>
      <rPr>
        <b/>
        <sz val="11"/>
        <color theme="1"/>
        <rFont val="Verdana"/>
        <family val="2"/>
      </rPr>
      <t>Remediation</t>
    </r>
    <r>
      <rPr>
        <sz val="11"/>
        <color theme="1"/>
        <rFont val="Verdana"/>
        <family val="2"/>
      </rPr>
      <t xml:space="preserve">
How does the company enable effective remedy if people are harmed by its actions or decisions in relation to a salient human rights issue?</t>
    </r>
  </si>
  <si>
    <t>Human Rights Grievance Mechanism</t>
  </si>
  <si>
    <r>
      <t xml:space="preserve">2022 ESG Supplement </t>
    </r>
    <r>
      <rPr>
        <sz val="11"/>
        <rFont val="Verdana"/>
        <family val="2"/>
      </rPr>
      <t>pages 62-63</t>
    </r>
  </si>
  <si>
    <t>Global Reporting Initiative Standards Content Index</t>
  </si>
  <si>
    <t>WHAT MATTERS MOST</t>
  </si>
  <si>
    <t>Issue</t>
  </si>
  <si>
    <t>Definition</t>
  </si>
  <si>
    <t>Applicable GRI Standard</t>
  </si>
  <si>
    <t>Impact boundary</t>
  </si>
  <si>
    <t>Climate Change</t>
  </si>
  <si>
    <t>Managing the business risks and opportunities associated with climate change. Includes the role we play in supporting our customers to transition to a low carbon economy</t>
  </si>
  <si>
    <t>201: Economic performance 2016 (201-2)</t>
  </si>
  <si>
    <t>External 
(customers,
communities, suppliers)
Internal (employees)</t>
  </si>
  <si>
    <t>Information security</t>
  </si>
  <si>
    <t>Policies and processes in place to protect our systems, data and customers against scams and cyber attacks. Includes customer access to personal data.</t>
  </si>
  <si>
    <t>Innovation and technology</t>
  </si>
  <si>
    <t>Keeping pace with digital innovation to ensure we are offering our customers reliable and convenient products and services in a rapidly changing market.</t>
  </si>
  <si>
    <t>External (customers)</t>
  </si>
  <si>
    <t>Customer experience</t>
  </si>
  <si>
    <t>Delivering value and improved customer experience through appropriate financial products and services for all customers, small business and personal.</t>
  </si>
  <si>
    <t>Employee capability and wellbeing</t>
  </si>
  <si>
    <t>Attracting and retaining a capable and engaged workforce, that is diverse and inclusive, helping us serve our customers better and drive strong business performance across the markets in which we operate.  Includes supporting the physical and mental health and wellbeing of employees.</t>
  </si>
  <si>
    <t>401: Employment
403: OH&amp;S
404: Training
405: Diversity &amp; Equal Opportunity</t>
  </si>
  <si>
    <t>Internal (employees)</t>
  </si>
  <si>
    <t>GENERAL DISCLOSURES</t>
  </si>
  <si>
    <t>GRI Standard</t>
  </si>
  <si>
    <t>Disclosure title</t>
  </si>
  <si>
    <t>ANZ response</t>
  </si>
  <si>
    <t xml:space="preserve">GRI 102: General disclosures </t>
  </si>
  <si>
    <t>102-1</t>
  </si>
  <si>
    <t>Name of the organisation</t>
  </si>
  <si>
    <t>Australia and New Zealand Banking Group Limited</t>
  </si>
  <si>
    <t>102-2</t>
  </si>
  <si>
    <t>Activities, brands, products, and services</t>
  </si>
  <si>
    <t>102-3</t>
  </si>
  <si>
    <t>Location of headquarters</t>
  </si>
  <si>
    <t>833 Collins Street, Docklands, Victoria, Australia</t>
  </si>
  <si>
    <t>102-4</t>
  </si>
  <si>
    <t>Location of operations</t>
  </si>
  <si>
    <t>102-5</t>
  </si>
  <si>
    <t>Ownership and legal form</t>
  </si>
  <si>
    <t>ANZ is a publicly listed company, and was incorporated on 14 July 1977 in Australia. Australia and New Zealand Banking Group Limited is the main holding and operating company for the Group.</t>
  </si>
  <si>
    <t>102-6</t>
  </si>
  <si>
    <t>Markets served</t>
  </si>
  <si>
    <t>102-7</t>
  </si>
  <si>
    <t>Scale of the organisation</t>
  </si>
  <si>
    <t>102-8</t>
  </si>
  <si>
    <t>Information on employees and other workers</t>
  </si>
  <si>
    <t>2022 ESG Supplement, Employee Wellbeing and Inclusion (p.64-74)
2022 ESG Supplement, 2022 ESG Supplement Data Pack - Social tab
Additional information:
The majority of our workers are recognised employees of ANZ, rather than contractors.</t>
  </si>
  <si>
    <t>102-9</t>
  </si>
  <si>
    <t>Supply chain</t>
  </si>
  <si>
    <t>2022 ESG Supplement, Managing ESG risks and opportunities in our supply chain (p.60-61)
2022 ESG Supplement, Our approach to human rights (p.62-63)</t>
  </si>
  <si>
    <t>102-10</t>
  </si>
  <si>
    <t>Significant changes to the organization and its 
supply chain</t>
  </si>
  <si>
    <t>102-11</t>
  </si>
  <si>
    <t>Precautionary Principle or approach</t>
  </si>
  <si>
    <t>ANZ applies the precautionary principle in our approach to sustainability risks. Our Social and Environmental Risk Policy and Climate Change Statement are consistent with the precautionary principle. We are also a signatory to the United Nations Global Compact, in which principle 7 refers to the precautionary principle.</t>
  </si>
  <si>
    <t>102-12</t>
  </si>
  <si>
    <t>External initiatives</t>
  </si>
  <si>
    <r>
      <t xml:space="preserve">CDP
S&amp;P Corporate Sustainability Assessment (formerly Dow Jones Sustainability Index)
Sustainable Development Goals
United Nations Global Compact
United Nations Environment Programme Finance Initiative Principles for Responsible Banking
Financial Stability Board’s Task Force on Climate-related Financial Disclosures (TCFD)
Taskforce on Nature-related Financial Disclosures Forum 
The Equator Principles
Business for Societal Impact (B4SI)
Financial Inclusion Action Plan (FIAP) program
Reconciliation Australia
UN Women’s Empowerment Principles
Workplace Gender Equality Agency (WGEA)
FTSE4 Good Index
</t>
    </r>
    <r>
      <rPr>
        <i/>
        <sz val="11"/>
        <rFont val="Verdana"/>
        <family val="2"/>
      </rPr>
      <t>Note: This list is not exhaustive.</t>
    </r>
  </si>
  <si>
    <t>102-13</t>
  </si>
  <si>
    <t xml:space="preserve">Membership of associations </t>
  </si>
  <si>
    <t>102-14</t>
  </si>
  <si>
    <t>Statement from senior decision-maker</t>
  </si>
  <si>
    <t>102-15</t>
  </si>
  <si>
    <t>Key impacts, risks, and opportunities</t>
  </si>
  <si>
    <t>102-16</t>
  </si>
  <si>
    <t xml:space="preserve">Values, principles, standards, and norms of behaviour </t>
  </si>
  <si>
    <t>102-17</t>
  </si>
  <si>
    <t>Mechanisms for advice and concerns about ethics</t>
  </si>
  <si>
    <t>2022 ESG Supplement, Improving conduct and culture, Whistleblower policy (p.46)</t>
  </si>
  <si>
    <t>102-18</t>
  </si>
  <si>
    <t xml:space="preserve">Governance structure </t>
  </si>
  <si>
    <t>102-19</t>
  </si>
  <si>
    <t xml:space="preserve">Delegating authority </t>
  </si>
  <si>
    <t>102-20</t>
  </si>
  <si>
    <t xml:space="preserve">Executive-level responsibility for economic, environmental, and social topics </t>
  </si>
  <si>
    <t>2022 ESG Supplement, ESG Governance and risk management (p.5)</t>
  </si>
  <si>
    <t>102-21</t>
  </si>
  <si>
    <t xml:space="preserve">Consulting stakeholders on economic, environmental, and social topics </t>
  </si>
  <si>
    <t>102-22</t>
  </si>
  <si>
    <t xml:space="preserve">Composition of the highest governance body and 
its committees </t>
  </si>
  <si>
    <t>102-23</t>
  </si>
  <si>
    <t xml:space="preserve">Chair of the highest governance body </t>
  </si>
  <si>
    <t>Chair of the ANZ Board is an independent non executive director.
2022 Corporate Governance Statement (p.6)</t>
  </si>
  <si>
    <t>102-24</t>
  </si>
  <si>
    <t xml:space="preserve">Nominating and selecting the highest governance body </t>
  </si>
  <si>
    <t>2022 Corporate Governance Statement (p.8)</t>
  </si>
  <si>
    <t>102-25</t>
  </si>
  <si>
    <t xml:space="preserve">Conflicts of interest </t>
  </si>
  <si>
    <t>2022 Corporate Governance Statement (p.10)</t>
  </si>
  <si>
    <t>102-26</t>
  </si>
  <si>
    <t>Role of highest governance body in setting purpose, values, and strategy</t>
  </si>
  <si>
    <t>102-27</t>
  </si>
  <si>
    <t>Collective knowledge of highest governance body</t>
  </si>
  <si>
    <t>102-28</t>
  </si>
  <si>
    <t xml:space="preserve">Evaluating the highest governance body’s performance </t>
  </si>
  <si>
    <t>2022 Corporate Governance Statement, Performance evaluations (p.11)</t>
  </si>
  <si>
    <t>102-29</t>
  </si>
  <si>
    <t>Identifying and managing economic, environmental, and social impacts</t>
  </si>
  <si>
    <t>102-30</t>
  </si>
  <si>
    <t xml:space="preserve">Effectiveness of risk management processes </t>
  </si>
  <si>
    <t>102-31</t>
  </si>
  <si>
    <t>Review of economic, environmental, and social topics</t>
  </si>
  <si>
    <t>102-32</t>
  </si>
  <si>
    <t xml:space="preserve">Highest governance body’s role in 
sustainability reporting </t>
  </si>
  <si>
    <t xml:space="preserve">The Ethics, Environment, Social &amp; Governance Committee (an ANZ Board Sub Committee) has final approval of the ESG reporting suite. </t>
  </si>
  <si>
    <t>102-33</t>
  </si>
  <si>
    <t>Communicating critical concerns</t>
  </si>
  <si>
    <t>102-34</t>
  </si>
  <si>
    <t>Nature and total number of critical concerns</t>
  </si>
  <si>
    <t>102-35</t>
  </si>
  <si>
    <t>Remuneration policies</t>
  </si>
  <si>
    <t>102-36</t>
  </si>
  <si>
    <t xml:space="preserve">Process for determining remuneration </t>
  </si>
  <si>
    <t>102-37</t>
  </si>
  <si>
    <t xml:space="preserve">Stakeholders’ involvement in remuneration </t>
  </si>
  <si>
    <t xml:space="preserve">An annual vote on our Remuneration Report is part of the AGM, the results of which are published on our website. In FY2021, the motion was carried as an ordinary resolution on a poll. The total number of votes exercisable by all validly appointed proxies was:
• Votes where the proxy was directed to vote 'for' the motion 1,138,956,126
• Votes where the proxy was directed to vote 'against' the motion 68,699,294
• Votes where the proxy may exercise a discretion how to vote 10,177,635
</t>
  </si>
  <si>
    <t>102-38</t>
  </si>
  <si>
    <t>Annual total compensation ratio</t>
  </si>
  <si>
    <t>102-39</t>
  </si>
  <si>
    <t>Percentage increase in annual total compensation ratio</t>
  </si>
  <si>
    <t>102-40</t>
  </si>
  <si>
    <t xml:space="preserve">List of stakeholder groups </t>
  </si>
  <si>
    <t>2022 ESG Supplement, Stakeholder engagement (p.9-10)</t>
  </si>
  <si>
    <t>102-41</t>
  </si>
  <si>
    <t>Collective bargaining agreements</t>
  </si>
  <si>
    <t>In Australia, approximately 91% of employees are covered by a collective bargaining agreement.
In New Zealand, approximately 38% of employees are covered by a collective agreement.</t>
  </si>
  <si>
    <t>102-42</t>
  </si>
  <si>
    <t xml:space="preserve">Identifying and selecting stakeholders </t>
  </si>
  <si>
    <t>2022 ESG Supplement, Stakeholder engagement (p.9-10)
We have a formal engagement policy that applies to all ANZ employees and our engagement processes are designed to ensure that all our stakeholders have direct access to us.</t>
  </si>
  <si>
    <t>102-43</t>
  </si>
  <si>
    <t>Approach to stakeholder engagement</t>
  </si>
  <si>
    <t>2022 ESG Supplement, What matters most (p.6-8)
2022 ESG Supplement, Stakeholder engagement (p.9-10)</t>
  </si>
  <si>
    <t>102-44</t>
  </si>
  <si>
    <t>Key topics and concerns raised</t>
  </si>
  <si>
    <t>102-45</t>
  </si>
  <si>
    <t xml:space="preserve">Entities included in the consolidated 
financial statements </t>
  </si>
  <si>
    <t>102-46</t>
  </si>
  <si>
    <t xml:space="preserve">Defining report content and topic Boundaries </t>
  </si>
  <si>
    <t>2022 ESG Supplement, Our 2022 reporting suite (p.2)
2022 ESG Supplement, What matters most (p.6-8)</t>
  </si>
  <si>
    <t>102-47</t>
  </si>
  <si>
    <t xml:space="preserve">List of material topics </t>
  </si>
  <si>
    <t>2022 ESG Supplement, What matters most (p.6-8)</t>
  </si>
  <si>
    <t>102-48</t>
  </si>
  <si>
    <t>Restatements of information</t>
  </si>
  <si>
    <t>In specific locations throughout the Annual Report as relevant</t>
  </si>
  <si>
    <t>102-49</t>
  </si>
  <si>
    <t xml:space="preserve">Changes in reporting </t>
  </si>
  <si>
    <t>102-50</t>
  </si>
  <si>
    <t xml:space="preserve">Reporting period </t>
  </si>
  <si>
    <t>2022 ESG Supplement, Our 2022 reporting suite (p.2)</t>
  </si>
  <si>
    <t>102-51</t>
  </si>
  <si>
    <t xml:space="preserve">Date of most recent report </t>
  </si>
  <si>
    <t>2022 ESG Supplement</t>
  </si>
  <si>
    <t>102-52</t>
  </si>
  <si>
    <t>Reporting cycle</t>
  </si>
  <si>
    <t>Annual reporting cycle including a half year performance update against ESG targets in Half Year Investor Pack</t>
  </si>
  <si>
    <t>102-53</t>
  </si>
  <si>
    <t xml:space="preserve">Contact point for questions regarding the report </t>
  </si>
  <si>
    <t>102-54</t>
  </si>
  <si>
    <t>Claims of reporting in accordance with the 
GRI Standards</t>
  </si>
  <si>
    <t>102-55</t>
  </si>
  <si>
    <t>GRI content index</t>
  </si>
  <si>
    <t>ANZ ESG Supplement Data Pack — GRI Standards Content Index 2022</t>
  </si>
  <si>
    <t>102-56</t>
  </si>
  <si>
    <t xml:space="preserve">External assurance </t>
  </si>
  <si>
    <t>GRI 103: Management approach 2016</t>
  </si>
  <si>
    <t>103-1</t>
  </si>
  <si>
    <t>Explanation of the material topic and its Boundary</t>
  </si>
  <si>
    <t>2022 ESG Supplement, What matters most (p.6-8)
In each section of the 2022 Annual Report or 2022 ESG Supplement relating to the material topic.</t>
  </si>
  <si>
    <t>103-2</t>
  </si>
  <si>
    <t>The management approach and its components</t>
  </si>
  <si>
    <t>In each section of the 2022 Annual Report or 2022 ESG Supplement relating to the material topic.</t>
  </si>
  <si>
    <t>103-3</t>
  </si>
  <si>
    <t>Evaluation of the management approach</t>
  </si>
  <si>
    <t>TOPIC SPECIFIC DISCLOSURES — ECONOMIC</t>
  </si>
  <si>
    <t>GRI 201: Economic performance 2016</t>
  </si>
  <si>
    <t>201-1</t>
  </si>
  <si>
    <t>Direct economic value generated and distributed</t>
  </si>
  <si>
    <t>201-2</t>
  </si>
  <si>
    <t>Financial implications and other risks and 
opportunities due to climate change</t>
  </si>
  <si>
    <t>201-3</t>
  </si>
  <si>
    <t>Defined benefit plan obligations and other 
retirement plans</t>
  </si>
  <si>
    <t>201-4</t>
  </si>
  <si>
    <t>Financial assistance received from government</t>
  </si>
  <si>
    <t>No significant financial assistance has been received from government.</t>
  </si>
  <si>
    <t>TOPIC SPECIFIC DISCLOSURES — SOCIAL</t>
  </si>
  <si>
    <t>GRI 401: Employment 2016</t>
  </si>
  <si>
    <t>401-1</t>
  </si>
  <si>
    <t>New employee hires and employee turnover</t>
  </si>
  <si>
    <t>2022 ESG Supplement Data Pack - Social tab</t>
  </si>
  <si>
    <t>401-3</t>
  </si>
  <si>
    <t>Parental leave</t>
  </si>
  <si>
    <t>GRI 403: OH&amp;S 2016</t>
  </si>
  <si>
    <t>403-9</t>
  </si>
  <si>
    <t>Types of injury and rates of injury, occupational diseases, lost days and absenteeism, and number of work-related fatalities</t>
  </si>
  <si>
    <t>2022 ESG Supplement Data Pack - Governance tab</t>
  </si>
  <si>
    <t>GRI 404: Training 2016</t>
  </si>
  <si>
    <t>404-1</t>
  </si>
  <si>
    <t>Average hours of training per year per employee</t>
  </si>
  <si>
    <t>404-2</t>
  </si>
  <si>
    <t>Programs for transition assistance programs provided to facilitate continued employability and the management of career endings resulting from retirement or termination of employment</t>
  </si>
  <si>
    <t>Employees impacted by change, and leave ANZ because their roles are redundant, are supported by our Career Transition Support proposition, which is largely supported by our outplacement partners. Support includes unlimited one to one coaching, workshops and access to online career transition support tailored to each employee’s goals.  Access to ANZ’s career transition services is available to employees exiting due to restructure or role redundancy.</t>
  </si>
  <si>
    <t>404-3</t>
  </si>
  <si>
    <t>Percentage of employees receiving regular performance and career development reviews</t>
  </si>
  <si>
    <t>ANZ’s performance framework enables all employees to participate in regular conversations about their performance and growth, including career aspirations.  This includes annual performance reflection and outcome conversations for all eligible employees.</t>
  </si>
  <si>
    <t>GRI 405: Diversity and Equal Opportunity 2016</t>
  </si>
  <si>
    <t>405-2</t>
  </si>
  <si>
    <t>Ratio of basic salary and remuneration of women to men</t>
  </si>
  <si>
    <t>2022 ESG Supplement, Workplace diversity and inclusion (p.70)
2022 ESG Supplement Data Pack - Social tab</t>
  </si>
  <si>
    <t>GRI 418: Customer Privacy 2016</t>
  </si>
  <si>
    <t>418-1</t>
  </si>
  <si>
    <t>Substantiated complaints concerning breaches of customer privacy and losses of customer data</t>
  </si>
  <si>
    <t>2022 ESG Supplement, Data protection and privacy (p.54)
2022 ESG Supplement Data Pack - Governance tab</t>
  </si>
  <si>
    <r>
      <t>5</t>
    </r>
    <r>
      <rPr>
        <b/>
        <vertAlign val="superscript"/>
        <sz val="12"/>
        <rFont val="Verdana"/>
        <family val="2"/>
      </rPr>
      <t>th</t>
    </r>
  </si>
  <si>
    <t>2022 Annual Report, Our international presence and earning composition by geography (p.251)</t>
  </si>
  <si>
    <t>2022 Annual Report, Our international presence and earning composition by geography (p.251)
2022 Annual Report, About our business (p.12)
2022 Annual Report, Our divisions (p.18-25)</t>
  </si>
  <si>
    <t>2022 Annual Report, About our business (p.12)
2022 Annual Report, Our strategy (p.12-13)
2022 Annual Report, How we create value (p.8-9)</t>
  </si>
  <si>
    <r>
      <rPr>
        <sz val="11"/>
        <rFont val="Verdana"/>
        <family val="2"/>
      </rPr>
      <t>2022 Annual Report, Governance (p.26-35)</t>
    </r>
    <r>
      <rPr>
        <sz val="11"/>
        <color rgb="FFFF0000"/>
        <rFont val="Verdana"/>
        <family val="2"/>
      </rPr>
      <t xml:space="preserve">
</t>
    </r>
    <r>
      <rPr>
        <sz val="11"/>
        <rFont val="Verdana"/>
        <family val="2"/>
      </rPr>
      <t>2022 Corporate Governance Statement (p.8)
2022 ESG Supplement, ESG Governance and risk management (p.5)</t>
    </r>
  </si>
  <si>
    <r>
      <rPr>
        <sz val="11"/>
        <rFont val="Verdana"/>
        <family val="2"/>
      </rPr>
      <t>2022 Annual Report, What matters most (p.10)</t>
    </r>
    <r>
      <rPr>
        <sz val="11"/>
        <color rgb="FFFF0000"/>
        <rFont val="Verdana"/>
        <family val="2"/>
      </rPr>
      <t xml:space="preserve">
</t>
    </r>
    <r>
      <rPr>
        <sz val="11"/>
        <rFont val="Verdana"/>
        <family val="2"/>
      </rPr>
      <t>2022 ESG Supplement, What matters most (p.6-8) 
2022 ESG Supplement, Stakeholder engagement (p.9-10)</t>
    </r>
  </si>
  <si>
    <r>
      <rPr>
        <sz val="11"/>
        <rFont val="Verdana"/>
        <family val="2"/>
      </rPr>
      <t>2022 Annual Report, Governance (p.26-35)</t>
    </r>
    <r>
      <rPr>
        <sz val="11"/>
        <color rgb="FFFF0000"/>
        <rFont val="Verdana"/>
        <family val="2"/>
      </rPr>
      <t xml:space="preserve">
</t>
    </r>
    <r>
      <rPr>
        <sz val="11"/>
        <rFont val="Verdana"/>
        <family val="2"/>
      </rPr>
      <t>2022 Corporate Governance Statement (p.4, 6 and 16)
Identified omission — Membership of under-represented social groups and stakeholder representation are not currently reported.</t>
    </r>
  </si>
  <si>
    <t>2022 Annual Report, Governance (p.26-35)
2022 ESG Supplement, ESG Governance and risk management (p.5)</t>
  </si>
  <si>
    <t>2022 Annual Report, What matters most (p.10)
2022 Annual Report, Our operating environment (p.11)
2022 Annual Report, Risk management (p.36-43)
2022 ESG Supplement, ESG Governance and risk management (p.5)
2022 ESG Supplement, What matters most (p.6-8)
2022 ESG Supplement, Stakeholder engagement (p.9-10)</t>
  </si>
  <si>
    <t>2022 Annual Report, What matters most (p.10)
2022 Annual Report, Governance (p.26-35)
2022 Annual Report, Risk management (p.36-43)
2022 ESG Supplement, ESG Governance and risk management (p.5)
2022 ESG Supplement, What matters most (p.6-8)</t>
  </si>
  <si>
    <t>2022 Annual Report, Governance (p.26-35)
2022 Annual Report, Risk management (p.36-43)
2022 ESG Supplement, ESG Governance and risk management (p.5)
2022 Corporate Governance Statement, Commitment to shareholders (p.20)</t>
  </si>
  <si>
    <t>2022 Annual Report, Governance (p.26-35)
2022 Annual Report, Risk management (p.36-43)
2022 ESG Supplement, ESG Governance and risk management (p.5)
2022 Corporate Governance Statement, Commitment to shareholders (p.20)
Identified omission —The number of critical concerns communicated is subject to confidentiality constraints.</t>
  </si>
  <si>
    <t>2022 Annual Report, Remuneration Report (p.62-103)</t>
  </si>
  <si>
    <t>Identified omission — ANZ does not publicly report ratios based on individual compensation or make pay decisions based on these ratios. We consider this data confidential.
We provide detailed disclosures on remuneration in the 2022 Annual Report, Remuneration Report (p.62-103).</t>
  </si>
  <si>
    <t>Identified omission — ANZ does not publicly report ratios based on individual compensation or make pay decisions based on these ratios. We consider this data confidential.
We provide detailed disclosures on remuneration in the 2022 Annual Report, Remuneration Report (p.62-103)</t>
  </si>
  <si>
    <t xml:space="preserve">2022 Annual Report, Our approach to climate change (p.16-17)
2022 ESG Supplement, Responsible business lending (p.57-59)
2022 ESG Supplement, Our approach to climate change (p.16-21)
2022 ESG Supplement, Sustainable Finance (p.22-24)
2022 ESG Supplement Data Pack, Governance </t>
  </si>
  <si>
    <t>2022 Annual Report, Directors qualifications, experience and special responsibilities (p.31-35)
2022 Corporate Governance Statement, Board skills and experience (p.9)
2022 Corporate Governance Statement, Continuing education for Directors (p.12)</t>
  </si>
  <si>
    <t>We report on ANZ - specific indicators. Refer to pages 53 to 56 of our 2022 ESG Supplement.</t>
  </si>
  <si>
    <t>We report on ANZ - specific indicators. Refer to pages 18 to 25 of our 2022 Annual Report</t>
  </si>
  <si>
    <t>We report on ANZ - specific indicators. Refer to pages 47 to 52 of our 2022 ESG Supplement.</t>
  </si>
  <si>
    <r>
      <rPr>
        <b/>
        <sz val="8"/>
        <rFont val="Verdana"/>
        <family val="2"/>
      </rPr>
      <t xml:space="preserve">12. </t>
    </r>
    <r>
      <rPr>
        <sz val="8"/>
        <rFont val="Verdana"/>
        <family val="2"/>
      </rPr>
      <t xml:space="preserve">Roy Morgan Single Source, Australian population aged 14+, Main Financial Institution, six-month rolling average to Sep’18, Sep’19, Sep’20, Sep’21 and Sep'22. Ranking based on the four major Australian banks.  </t>
    </r>
    <r>
      <rPr>
        <b/>
        <sz val="8"/>
        <rFont val="Verdana"/>
        <family val="2"/>
      </rPr>
      <t xml:space="preserve">13. </t>
    </r>
    <r>
      <rPr>
        <sz val="8"/>
        <rFont val="Verdana"/>
        <family val="2"/>
      </rPr>
      <t>DBM Atlas (Business). Base: Commercial (&lt;$100 million annual turnover) Main Financial Institution customers. Six-month average to Sep’18, Sep’19, Sep’20, Sep’21 and Sep'22. Ranking based on the four major Australian banks.</t>
    </r>
    <r>
      <rPr>
        <b/>
        <sz val="8"/>
        <rFont val="Verdana"/>
        <family val="2"/>
      </rPr>
      <t xml:space="preserve">  14. </t>
    </r>
    <r>
      <rPr>
        <sz val="8"/>
        <rFont val="Verdana"/>
        <family val="2"/>
      </rPr>
      <t>Peter Lee Associates, 2018 - 2022 Large Corporate and Institutional Relationship Banking surveys, Australia. Ranking based on the four major Australian banks.</t>
    </r>
    <r>
      <rPr>
        <b/>
        <sz val="8"/>
        <rFont val="Verdana"/>
        <family val="2"/>
      </rPr>
      <t xml:space="preserve">  15. </t>
    </r>
    <r>
      <rPr>
        <sz val="8"/>
        <rFont val="Verdana"/>
        <family val="2"/>
      </rPr>
      <t xml:space="preserve">Retail Market Monitor, Camorra Research, six-month rolling average to Sep’18, Sep’19, Sep’20, Sep’21 and Sep'22. </t>
    </r>
    <r>
      <rPr>
        <b/>
        <sz val="8"/>
        <rFont val="Verdana"/>
        <family val="2"/>
      </rPr>
      <t xml:space="preserve">16. </t>
    </r>
    <r>
      <rPr>
        <sz val="8"/>
        <rFont val="Verdana"/>
        <family val="2"/>
      </rPr>
      <t>Business Finance Monitor, Kantar Research. Base: Commercial ($3 million – $150 million annual turnover) and Agricultural (&gt;500K annual turnover) customers. Four-quarter rolling average to Q3’18, Q3’19, Q3’20, Q3’21 and Q2'22.</t>
    </r>
    <r>
      <rPr>
        <b/>
        <sz val="8"/>
        <rFont val="Verdana"/>
        <family val="2"/>
      </rPr>
      <t xml:space="preserve">  17. </t>
    </r>
    <r>
      <rPr>
        <sz val="8"/>
        <rFont val="Verdana"/>
        <family val="2"/>
      </rPr>
      <t>Peter Lee Associates, Large Corporate Relationship Banking Survey, New Zealand 2018-2022.</t>
    </r>
  </si>
  <si>
    <t>2022 Annual Report, 2021 performance snapshot (p.3)
2022 Annual Report, What matters most (p.10)
2022 Annual Report, Our strategy (p.12-13)
2022 Annual Report, How we create value (p.8-9)
2022 Annual Report, Our operating environment (p.11)
2022 Annual Report, Our approach to societal challenges (p.14-15)
2022 Annual Report, Risk management (p.36-43)
2022 ESG Supplement, 2021 ESG performance snapshot (p.3)
2022 ESG Supplement, ESG Governance and risk management (p.5)
2022 ESG Supplement, What matters most (p.6-8)
2022 ESG Supplement, Our ESG targets (p.11-15)</t>
  </si>
  <si>
    <r>
      <rPr>
        <sz val="11"/>
        <rFont val="Verdana"/>
        <family val="2"/>
      </rPr>
      <t>2022 Annual Report, About our business (p.12)
2022 Annual Report, Our strategy (p.12-13)</t>
    </r>
    <r>
      <rPr>
        <sz val="11"/>
        <color rgb="FFFF0000"/>
        <rFont val="Verdana"/>
        <family val="2"/>
      </rPr>
      <t xml:space="preserve">
</t>
    </r>
    <r>
      <rPr>
        <sz val="11"/>
        <rFont val="Verdana"/>
        <family val="2"/>
      </rPr>
      <t>2022 Annual Report, Our approach to societal challenges (p.14-15)</t>
    </r>
    <r>
      <rPr>
        <sz val="11"/>
        <color rgb="FFFF0000"/>
        <rFont val="Verdana"/>
        <family val="2"/>
      </rPr>
      <t xml:space="preserve">
</t>
    </r>
    <r>
      <rPr>
        <sz val="11"/>
        <rFont val="Verdana"/>
        <family val="2"/>
      </rPr>
      <t>2022 ESG Supplement, Improving conduct and culture (p.45-46)</t>
    </r>
  </si>
  <si>
    <t>2022 Annual Report, Governance (p.26-35)
2022 Corporate Governance Statement
2022 ESG Supplement, ESG Governance and risk management (p.5)</t>
  </si>
  <si>
    <t>2022 Annual Report, Chairman and CEO messages (p.4-7)</t>
  </si>
  <si>
    <r>
      <t xml:space="preserve">2022 ESG Supplement, Contribution to Public Policy (p.40)
Australian Banking Association
Business Council of Australia
New Zealand Bankers' Association
Business New Zealand
The Equator Principles and Equator Principles Working Group
Transparency International
UN Environment Program Finance Initiative
Carbon Markets Institute
New Zealand Financial Markets Association
Responsible Investment Association Australasia
Australian Finance Industry Association
Australian Financial Markets Association
Toitū Tahua: Centre for Sustainable Finance (NZ)
Clean Energy Council
Green Building Council of Australia
Green Building Council of New Zealand
Australian Hydrogen Council 
</t>
    </r>
    <r>
      <rPr>
        <i/>
        <sz val="11"/>
        <rFont val="Verdana"/>
        <family val="2"/>
      </rPr>
      <t>Note: This list is not exhaustive.</t>
    </r>
  </si>
  <si>
    <r>
      <t>New Zealand (days)</t>
    </r>
    <r>
      <rPr>
        <vertAlign val="superscript"/>
        <sz val="10"/>
        <color theme="1"/>
        <rFont val="Verdana"/>
        <family val="2"/>
      </rPr>
      <t>47</t>
    </r>
  </si>
  <si>
    <r>
      <t xml:space="preserve">45. </t>
    </r>
    <r>
      <rPr>
        <sz val="8"/>
        <color theme="1"/>
        <rFont val="Verdana"/>
        <family val="2"/>
      </rPr>
      <t>From receipt of a correct invoice. </t>
    </r>
    <r>
      <rPr>
        <b/>
        <sz val="8"/>
        <color theme="1"/>
        <rFont val="Verdana"/>
        <family val="2"/>
      </rPr>
      <t>46.</t>
    </r>
    <r>
      <rPr>
        <sz val="8"/>
        <color theme="1"/>
        <rFont val="Verdana"/>
        <family val="2"/>
      </rPr>
      <t xml:space="preserve"> In 2022, new calculation methodology implemented in accordance with Australian Government's Payment Times Reporting Scheme for small businesses. </t>
    </r>
    <r>
      <rPr>
        <b/>
        <sz val="8"/>
        <color theme="1"/>
        <rFont val="Verdana"/>
        <family val="2"/>
      </rPr>
      <t xml:space="preserve">47. </t>
    </r>
    <r>
      <rPr>
        <sz val="8"/>
        <color theme="1"/>
        <rFont val="Verdana"/>
        <family val="2"/>
      </rPr>
      <t>Commenced reporting in 2020.</t>
    </r>
  </si>
  <si>
    <r>
      <t>Australia (days)</t>
    </r>
    <r>
      <rPr>
        <vertAlign val="superscript"/>
        <sz val="11"/>
        <rFont val="Verdana"/>
        <family val="2"/>
      </rPr>
      <t>46</t>
    </r>
  </si>
  <si>
    <t>We provide detailed disclosures about our superannuation and post-employment benefit obligations in the 2022 Annual Report, Notes to the consolidated financial statements - (114-223), Superannuation and post employment benefit obligations (p.220-221)</t>
  </si>
  <si>
    <t>Payments to government: 2022 Voluntary Tax Transparency report
Community investments: 2022 ESG Supplement, Community investment (p.37-40)
Revenues and operation costs: 2022 Annual Report, Financial Report - Income statement (p.108)
Employee wages and benefits: 2022 Annual Report, Notes to the consolidated financial statements - (114-233), Operating expenses (p.122-123)
Payments to providers of capital: 2022 Annual Report, Notes to the consolidated financial statements - (114-233), Dividends (p.126-127)</t>
  </si>
  <si>
    <t>2022 Annual Report, About our business (p.12)
2022 Annual Report, Our strategy (p.12-13)
2022 Annual Report, Directors' Report, Significant changes in state of affairs (p.104)</t>
  </si>
  <si>
    <t>2022 Annual Report, Our international presence and earning composition by geography (p.251)
2022 Annual Report, About our business (p.12)
2022 Annual Report, Our strategy (p.12-13)
2022 Annual Report, Our divisions (p.18-25)
2022 Annual Report, Performance overview (p.44-61)
2022 Annual Report, Income statement (p.108)
2022 Annual Report, Balance sheet (p.110)</t>
  </si>
  <si>
    <t>2022 Annual Report, Notes to the consolidated financial statements - (114-233), Controlled entities (p.212-213)
2022 Annual Report, Notes to the consolidated financial statements - (114-233), Investments in associates (p.214-215)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</si>
</sst>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00%"/>
    <numFmt numFmtId="166" formatCode="_-* #,##0_-;\-* #,##0_-;_-* &quot;-&quot;??_-;_-@_-"/>
    <numFmt numFmtId="167" formatCode="0.0%"/>
    <numFmt numFmtId="168" formatCode="#,##0.0"/>
    <numFmt numFmtId="169" formatCode="0.0"/>
    <numFmt numFmtId="170" formatCode="_-* #,##0.0_-;\-* #,##0.0_-;_-* &quot;-&quot;??_-;_-@_-"/>
    <numFmt numFmtId="171" formatCode="_-* #,##0.00_-;\-* #,##0.00_-;_-* &quot;-&quot;??_-;_-@_-"/>
  </numFmts>
  <fonts count="80">
    <font>
      <sz val="10"/>
      <color theme="1"/>
      <name val="Verdana"/>
      <family val="2"/>
    </font>
    <font>
      <sz val="10"/>
      <color theme="1"/>
      <name val="Verdana"/>
      <family val="2"/>
    </font>
    <font>
      <b/>
      <sz val="10"/>
      <color theme="1"/>
      <name val="Verdana"/>
      <family val="2"/>
    </font>
    <font>
      <sz val="12"/>
      <color theme="1"/>
      <name val="Verdana"/>
      <family val="2"/>
    </font>
    <font>
      <sz val="20"/>
      <color rgb="FF00AAB9"/>
      <name val="Verdana"/>
      <family val="2"/>
    </font>
    <font>
      <sz val="12"/>
      <color rgb="FF00AAB9"/>
      <name val="Verdana"/>
      <family val="2"/>
    </font>
    <font>
      <b/>
      <sz val="12"/>
      <color rgb="FF00AAB9"/>
      <name val="Verdana"/>
      <family val="2"/>
    </font>
    <font>
      <b/>
      <vertAlign val="superscript"/>
      <sz val="12"/>
      <color rgb="FF00AAB9"/>
      <name val="Verdana"/>
      <family val="2"/>
    </font>
    <font>
      <sz val="10"/>
      <name val="Verdana"/>
      <family val="2"/>
    </font>
    <font>
      <b/>
      <sz val="11"/>
      <color rgb="FF48868E"/>
      <name val="Verdana"/>
      <family val="2"/>
    </font>
    <font>
      <b/>
      <vertAlign val="subscript"/>
      <sz val="11"/>
      <color rgb="FF48868E"/>
      <name val="Verdana"/>
      <family val="2"/>
    </font>
    <font>
      <sz val="11"/>
      <name val="Verdana"/>
      <family val="2"/>
    </font>
    <font>
      <sz val="11"/>
      <color theme="1"/>
      <name val="Verdana"/>
      <family val="2"/>
    </font>
    <font>
      <b/>
      <sz val="11"/>
      <name val="Verdana"/>
      <family val="2"/>
    </font>
    <font>
      <b/>
      <vertAlign val="superscript"/>
      <sz val="11"/>
      <name val="Verdana"/>
      <family val="2"/>
    </font>
    <font>
      <b/>
      <sz val="11"/>
      <color theme="1"/>
      <name val="Verdana"/>
      <family val="2"/>
    </font>
    <font>
      <sz val="8"/>
      <color theme="1"/>
      <name val="Verdana"/>
      <family val="2"/>
    </font>
    <font>
      <b/>
      <sz val="8"/>
      <color theme="1"/>
      <name val="Verdana"/>
      <family val="2"/>
    </font>
    <font>
      <vertAlign val="superscript"/>
      <sz val="11"/>
      <name val="Verdana"/>
      <family val="2"/>
    </font>
    <font>
      <b/>
      <vertAlign val="superscript"/>
      <sz val="11"/>
      <color rgb="FF48868E"/>
      <name val="Verdana"/>
      <family val="2"/>
    </font>
    <font>
      <vertAlign val="superscript"/>
      <sz val="11"/>
      <color theme="1"/>
      <name val="Verdana"/>
      <family val="2"/>
    </font>
    <font>
      <i/>
      <sz val="11"/>
      <color rgb="FFFF0000"/>
      <name val="Verdana"/>
      <family val="2"/>
    </font>
    <font>
      <b/>
      <vertAlign val="superscript"/>
      <sz val="11"/>
      <color theme="1"/>
      <name val="Verdana"/>
      <family val="2"/>
    </font>
    <font>
      <sz val="8"/>
      <name val="Verdana"/>
      <family val="2"/>
    </font>
    <font>
      <b/>
      <sz val="8"/>
      <name val="Verdana"/>
      <family val="2"/>
    </font>
    <font>
      <b/>
      <sz val="11"/>
      <color rgb="FFFF0000"/>
      <name val="Verdana"/>
      <family val="2"/>
    </font>
    <font>
      <sz val="11"/>
      <color theme="2" tint="-0.499984740745262"/>
      <name val="Verdana"/>
      <family val="2"/>
    </font>
    <font>
      <sz val="8"/>
      <color rgb="FFFF0000"/>
      <name val="Verdana"/>
      <family val="2"/>
    </font>
    <font>
      <sz val="9"/>
      <color theme="1"/>
      <name val="Verdana"/>
      <family val="2"/>
    </font>
    <font>
      <sz val="9"/>
      <name val="Verdana"/>
      <family val="2"/>
    </font>
    <font>
      <sz val="20"/>
      <color rgb="FF29B1CD"/>
      <name val="Verdana"/>
      <family val="2"/>
    </font>
    <font>
      <b/>
      <sz val="12"/>
      <color theme="1"/>
      <name val="Verdana"/>
      <family val="2"/>
    </font>
    <font>
      <b/>
      <sz val="12"/>
      <color rgb="FF17B3D2"/>
      <name val="Verdana"/>
      <family val="2"/>
    </font>
    <font>
      <b/>
      <sz val="12"/>
      <color rgb="FFFF0000"/>
      <name val="Verdana"/>
      <family val="2"/>
    </font>
    <font>
      <sz val="12"/>
      <color rgb="FFFF0000"/>
      <name val="Verdana"/>
      <family val="2"/>
    </font>
    <font>
      <b/>
      <sz val="11"/>
      <color rgb="FF004062"/>
      <name val="Verdana"/>
      <family val="2"/>
    </font>
    <font>
      <sz val="12"/>
      <color rgb="FF1F3763"/>
      <name val="Verdana"/>
      <family val="2"/>
    </font>
    <font>
      <sz val="12"/>
      <color theme="1"/>
      <name val="Gotham"/>
    </font>
    <font>
      <b/>
      <sz val="12"/>
      <color theme="1"/>
      <name val="Gotham"/>
    </font>
    <font>
      <sz val="11"/>
      <color rgb="FF003F62"/>
      <name val="Verdana"/>
      <family val="2"/>
    </font>
    <font>
      <b/>
      <i/>
      <sz val="12"/>
      <color rgb="FFFF0000"/>
      <name val="Verdana"/>
      <family val="2"/>
    </font>
    <font>
      <b/>
      <vertAlign val="superscript"/>
      <sz val="10"/>
      <color rgb="FF48868E"/>
      <name val="Verdana"/>
      <family val="2"/>
    </font>
    <font>
      <vertAlign val="superscript"/>
      <sz val="10"/>
      <color theme="1"/>
      <name val="Verdana"/>
      <family val="2"/>
    </font>
    <font>
      <sz val="11"/>
      <color rgb="FF48868E"/>
      <name val="Verdana"/>
      <family val="2"/>
    </font>
    <font>
      <b/>
      <sz val="10"/>
      <name val="Verdana"/>
      <family val="2"/>
    </font>
    <font>
      <b/>
      <vertAlign val="superscript"/>
      <sz val="11"/>
      <color rgb="FF004062"/>
      <name val="Verdana"/>
      <family val="2"/>
    </font>
    <font>
      <b/>
      <vertAlign val="superscript"/>
      <sz val="12"/>
      <color rgb="FF004062"/>
      <name val="Verdana"/>
      <family val="2"/>
    </font>
    <font>
      <vertAlign val="superscript"/>
      <sz val="12"/>
      <color theme="1"/>
      <name val="Verdana"/>
      <family val="2"/>
    </font>
    <font>
      <b/>
      <sz val="12"/>
      <color rgb="FF000000"/>
      <name val="Verdana"/>
      <family val="2"/>
    </font>
    <font>
      <sz val="20"/>
      <color rgb="FF7E9EB3"/>
      <name val="Verdana"/>
      <family val="2"/>
    </font>
    <font>
      <b/>
      <sz val="12"/>
      <color rgb="FF7E9EB3"/>
      <name val="Verdana"/>
      <family val="2"/>
    </font>
    <font>
      <b/>
      <vertAlign val="superscript"/>
      <sz val="11"/>
      <color rgb="FF7E9EB3"/>
      <name val="Verdana"/>
      <family val="2"/>
    </font>
    <font>
      <sz val="7"/>
      <color theme="1"/>
      <name val="Myriad Pro Light"/>
      <family val="2"/>
    </font>
    <font>
      <i/>
      <sz val="11"/>
      <name val="Verdana"/>
      <family val="2"/>
    </font>
    <font>
      <vertAlign val="superscript"/>
      <sz val="12"/>
      <name val="Verdana"/>
      <family val="2"/>
    </font>
    <font>
      <b/>
      <vertAlign val="superscript"/>
      <sz val="12"/>
      <color rgb="FF48868E"/>
      <name val="Verdana"/>
      <family val="2"/>
    </font>
    <font>
      <b/>
      <sz val="12"/>
      <color rgb="FF48868E"/>
      <name val="Verdana"/>
      <family val="2"/>
    </font>
    <font>
      <sz val="8"/>
      <color rgb="FF00ABC8"/>
      <name val="Gotham"/>
    </font>
    <font>
      <i/>
      <vertAlign val="superscript"/>
      <sz val="11"/>
      <name val="Verdana"/>
      <family val="2"/>
    </font>
    <font>
      <sz val="8"/>
      <color rgb="FF004062"/>
      <name val="Verdana"/>
      <family val="2"/>
    </font>
    <font>
      <sz val="20"/>
      <color rgb="FF0096D9"/>
      <name val="Verdana"/>
      <family val="2"/>
    </font>
    <font>
      <b/>
      <u/>
      <sz val="11"/>
      <color theme="0"/>
      <name val="Verdana"/>
      <family val="2"/>
    </font>
    <font>
      <b/>
      <sz val="11"/>
      <color theme="0"/>
      <name val="Verdana"/>
      <family val="2"/>
    </font>
    <font>
      <sz val="20"/>
      <color rgb="FFA5BEA0"/>
      <name val="Verdana"/>
      <family val="2"/>
    </font>
    <font>
      <b/>
      <sz val="12"/>
      <color rgb="FF0096D9"/>
      <name val="Verdana"/>
      <family val="2"/>
    </font>
    <font>
      <sz val="12"/>
      <color rgb="FF004062"/>
      <name val="Verdana"/>
      <family val="2"/>
    </font>
    <font>
      <sz val="11"/>
      <color theme="1"/>
      <name val="Calibri"/>
      <family val="2"/>
      <scheme val="minor"/>
    </font>
    <font>
      <sz val="8"/>
      <color rgb="FF000000"/>
      <name val="Verdana"/>
      <family val="2"/>
    </font>
    <font>
      <b/>
      <sz val="8"/>
      <color rgb="FF000000"/>
      <name val="Verdana"/>
      <family val="2"/>
    </font>
    <font>
      <sz val="12"/>
      <color theme="1"/>
      <name val="Calibri"/>
      <family val="2"/>
      <scheme val="minor"/>
    </font>
    <font>
      <sz val="11"/>
      <color indexed="8"/>
      <name val="Calibri"/>
      <family val="2"/>
      <scheme val="minor"/>
    </font>
    <font>
      <sz val="12"/>
      <name val="Verdana"/>
      <family val="2"/>
    </font>
    <font>
      <b/>
      <sz val="10"/>
      <color rgb="FFFF0000"/>
      <name val="Verdana"/>
      <family val="2"/>
    </font>
    <font>
      <u/>
      <sz val="10"/>
      <color theme="10"/>
      <name val="Verdana"/>
      <family val="2"/>
    </font>
    <font>
      <sz val="10"/>
      <color rgb="FFFF0000"/>
      <name val="Verdana"/>
      <family val="2"/>
    </font>
    <font>
      <b/>
      <sz val="9"/>
      <color theme="1"/>
      <name val="Verdana"/>
      <family val="2"/>
    </font>
    <font>
      <sz val="7"/>
      <name val="Myriad Pro Light"/>
      <family val="2"/>
    </font>
    <font>
      <vertAlign val="superscript"/>
      <sz val="8"/>
      <name val="Verdana"/>
      <family val="2"/>
    </font>
    <font>
      <sz val="11"/>
      <color rgb="FFFF0000"/>
      <name val="Verdana"/>
      <family val="2"/>
    </font>
    <font>
      <b/>
      <vertAlign val="superscript"/>
      <sz val="12"/>
      <name val="Verdana"/>
      <family val="2"/>
    </font>
  </fonts>
  <fills count="12">
    <fill>
      <patternFill patternType="none"/>
    </fill>
    <fill>
      <patternFill patternType="gray125"/>
    </fill>
    <fill>
      <patternFill patternType="solid">
        <fgColor rgb="FFDCF1F5"/>
        <bgColor indexed="64"/>
      </patternFill>
    </fill>
    <fill>
      <patternFill patternType="solid">
        <fgColor rgb="FFCBE9F0"/>
        <bgColor indexed="64"/>
      </patternFill>
    </fill>
    <fill>
      <patternFill patternType="solid">
        <fgColor rgb="FFECFAFF"/>
        <bgColor indexed="64"/>
      </patternFill>
    </fill>
    <fill>
      <patternFill patternType="solid">
        <fgColor theme="0"/>
        <bgColor indexed="64"/>
      </patternFill>
    </fill>
    <fill>
      <patternFill patternType="solid">
        <fgColor rgb="FF48868E"/>
        <bgColor indexed="64"/>
      </patternFill>
    </fill>
    <fill>
      <patternFill patternType="solid">
        <fgColor rgb="FF17B3D2"/>
        <bgColor indexed="64"/>
      </patternFill>
    </fill>
    <fill>
      <patternFill patternType="solid">
        <fgColor rgb="FF7E9EB3"/>
        <bgColor indexed="64"/>
      </patternFill>
    </fill>
    <fill>
      <patternFill patternType="solid">
        <fgColor rgb="FFA5BEA0"/>
        <bgColor indexed="64"/>
      </patternFill>
    </fill>
    <fill>
      <patternFill patternType="solid">
        <fgColor rgb="FF0096D9"/>
        <bgColor indexed="64"/>
      </patternFill>
    </fill>
    <fill>
      <patternFill patternType="solid">
        <fgColor rgb="FFFFFFCC"/>
      </patternFill>
    </fill>
  </fills>
  <borders count="12">
    <border>
      <left/>
      <right/>
      <top/>
      <bottom/>
      <diagonal/>
    </border>
    <border>
      <left/>
      <right/>
      <top/>
      <bottom style="thin">
        <color rgb="FF94B5B7"/>
      </bottom>
      <diagonal/>
    </border>
    <border>
      <left/>
      <right/>
      <top/>
      <bottom style="thin">
        <color rgb="FF96B6B8"/>
      </bottom>
      <diagonal/>
    </border>
    <border>
      <left/>
      <right/>
      <top style="thin">
        <color rgb="FF94B5B7"/>
      </top>
      <bottom style="thin">
        <color rgb="FF94B5B7"/>
      </bottom>
      <diagonal/>
    </border>
    <border>
      <left/>
      <right/>
      <top style="thin">
        <color rgb="FF94B5B7"/>
      </top>
      <bottom style="thin">
        <color rgb="FF96B6B8"/>
      </bottom>
      <diagonal/>
    </border>
    <border>
      <left/>
      <right/>
      <top style="thin">
        <color rgb="FF96B6B8"/>
      </top>
      <bottom style="thin">
        <color rgb="FF96B6B8"/>
      </bottom>
      <diagonal/>
    </border>
    <border>
      <left/>
      <right/>
      <top style="thin">
        <color rgb="FF94B5B7"/>
      </top>
      <bottom/>
      <diagonal/>
    </border>
    <border>
      <left style="thin">
        <color rgb="FFB2B2B2"/>
      </left>
      <right style="thin">
        <color rgb="FFB2B2B2"/>
      </right>
      <top style="thin">
        <color rgb="FFB2B2B2"/>
      </top>
      <bottom style="thin">
        <color rgb="FFB2B2B2"/>
      </bottom>
      <diagonal/>
    </border>
    <border>
      <left style="thin">
        <color rgb="FF94B5B7"/>
      </left>
      <right/>
      <top style="thin">
        <color rgb="FF94B5B7"/>
      </top>
      <bottom style="thin">
        <color rgb="FF94B5B7"/>
      </bottom>
      <diagonal/>
    </border>
    <border>
      <left style="thin">
        <color rgb="FF94B5B7"/>
      </left>
      <right/>
      <top style="thin">
        <color rgb="FF94B5B7"/>
      </top>
      <bottom/>
      <diagonal/>
    </border>
    <border>
      <left style="thin">
        <color rgb="FF94B5B7"/>
      </left>
      <right/>
      <top/>
      <bottom/>
      <diagonal/>
    </border>
    <border>
      <left style="thin">
        <color rgb="FF94B5B7"/>
      </left>
      <right/>
      <top/>
      <bottom style="thin">
        <color rgb="FF94B5B7"/>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66" fillId="0" borderId="0"/>
    <xf numFmtId="0" fontId="69" fillId="0" borderId="0"/>
    <xf numFmtId="171" fontId="69" fillId="0" borderId="0" applyFont="0" applyFill="0" applyBorder="0" applyAlignment="0" applyProtection="0"/>
    <xf numFmtId="9" fontId="69" fillId="0" borderId="0" applyFont="0" applyFill="0" applyBorder="0" applyAlignment="0" applyProtection="0"/>
    <xf numFmtId="0" fontId="1" fillId="0" borderId="0"/>
    <xf numFmtId="0" fontId="70" fillId="0" borderId="0"/>
    <xf numFmtId="0" fontId="1" fillId="0" borderId="0"/>
    <xf numFmtId="0" fontId="1" fillId="0" borderId="0"/>
    <xf numFmtId="0" fontId="70" fillId="0" borderId="0"/>
    <xf numFmtId="0" fontId="1" fillId="0" borderId="0"/>
    <xf numFmtId="0" fontId="1" fillId="0" borderId="0"/>
    <xf numFmtId="0" fontId="1" fillId="0" borderId="0"/>
    <xf numFmtId="0" fontId="70" fillId="0" borderId="0"/>
    <xf numFmtId="0" fontId="1" fillId="11" borderId="7" applyNumberFormat="0" applyFont="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0" fontId="73" fillId="0" borderId="0" applyNumberFormat="0" applyFill="0" applyBorder="0" applyAlignment="0" applyProtection="0"/>
  </cellStyleXfs>
  <cellXfs count="39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9" fillId="0" borderId="1" xfId="3" applyFont="1" applyBorder="1" applyAlignment="1">
      <alignment horizontal="left" vertical="center" wrapText="1"/>
    </xf>
    <xf numFmtId="0" fontId="9" fillId="0" borderId="2" xfId="3" applyFont="1" applyBorder="1" applyAlignment="1">
      <alignment horizontal="right" vertical="center"/>
    </xf>
    <xf numFmtId="0" fontId="9" fillId="0" borderId="1" xfId="3" applyFont="1" applyBorder="1" applyAlignment="1">
      <alignment horizontal="right" vertical="center"/>
    </xf>
    <xf numFmtId="0" fontId="11" fillId="0" borderId="1" xfId="3" applyFont="1" applyBorder="1"/>
    <xf numFmtId="3" fontId="12" fillId="2" borderId="1" xfId="3" applyNumberFormat="1" applyFont="1" applyFill="1" applyBorder="1" applyAlignment="1">
      <alignment horizontal="right"/>
    </xf>
    <xf numFmtId="3" fontId="11" fillId="0" borderId="1" xfId="3" applyNumberFormat="1" applyFont="1" applyBorder="1" applyAlignment="1">
      <alignment horizontal="right"/>
    </xf>
    <xf numFmtId="3" fontId="11" fillId="0" borderId="3" xfId="3" applyNumberFormat="1" applyFont="1" applyBorder="1" applyAlignment="1">
      <alignment horizontal="right"/>
    </xf>
    <xf numFmtId="3" fontId="12" fillId="2" borderId="3" xfId="3" applyNumberFormat="1" applyFont="1" applyFill="1" applyBorder="1" applyAlignment="1">
      <alignment horizontal="right"/>
    </xf>
    <xf numFmtId="0" fontId="13" fillId="0" borderId="1" xfId="3" applyFont="1" applyBorder="1"/>
    <xf numFmtId="3" fontId="15" fillId="2" borderId="3" xfId="1" applyNumberFormat="1" applyFont="1" applyFill="1" applyBorder="1" applyAlignment="1">
      <alignment horizontal="right"/>
    </xf>
    <xf numFmtId="3" fontId="13" fillId="0" borderId="4" xfId="1" applyNumberFormat="1" applyFont="1" applyFill="1" applyBorder="1" applyAlignment="1">
      <alignment horizontal="right"/>
    </xf>
    <xf numFmtId="3" fontId="13" fillId="0" borderId="3" xfId="1" applyNumberFormat="1" applyFont="1" applyFill="1" applyBorder="1" applyAlignment="1">
      <alignment horizontal="right"/>
    </xf>
    <xf numFmtId="0" fontId="16" fillId="0" borderId="0" xfId="3" applyFont="1" applyAlignment="1">
      <alignment horizontal="left"/>
    </xf>
    <xf numFmtId="164" fontId="13" fillId="0" borderId="0" xfId="1" applyNumberFormat="1" applyFont="1" applyFill="1" applyBorder="1" applyAlignment="1">
      <alignment horizontal="right"/>
    </xf>
    <xf numFmtId="0" fontId="13" fillId="0" borderId="0" xfId="3" applyFont="1" applyAlignment="1">
      <alignment horizontal="right"/>
    </xf>
    <xf numFmtId="0" fontId="13" fillId="0" borderId="0" xfId="3" applyFont="1"/>
    <xf numFmtId="0" fontId="9" fillId="0" borderId="2" xfId="3" applyFont="1" applyBorder="1" applyAlignment="1">
      <alignment horizontal="left" vertical="center" wrapText="1"/>
    </xf>
    <xf numFmtId="0" fontId="9" fillId="0" borderId="1" xfId="3" applyFont="1" applyBorder="1"/>
    <xf numFmtId="3" fontId="15" fillId="0" borderId="5" xfId="3" applyNumberFormat="1" applyFont="1" applyBorder="1" applyAlignment="1">
      <alignment horizontal="right"/>
    </xf>
    <xf numFmtId="0" fontId="15" fillId="0" borderId="5" xfId="3" applyFont="1" applyBorder="1" applyAlignment="1">
      <alignment horizontal="right"/>
    </xf>
    <xf numFmtId="0" fontId="11" fillId="0" borderId="3" xfId="3" applyFont="1" applyBorder="1"/>
    <xf numFmtId="3" fontId="11" fillId="2" borderId="5" xfId="3" applyNumberFormat="1" applyFont="1" applyFill="1" applyBorder="1" applyAlignment="1">
      <alignment horizontal="right"/>
    </xf>
    <xf numFmtId="3" fontId="11" fillId="0" borderId="2" xfId="3" applyNumberFormat="1" applyFont="1" applyBorder="1" applyAlignment="1">
      <alignment horizontal="right"/>
    </xf>
    <xf numFmtId="3" fontId="11" fillId="0" borderId="5" xfId="3" applyNumberFormat="1" applyFont="1" applyBorder="1" applyAlignment="1">
      <alignment horizontal="right"/>
    </xf>
    <xf numFmtId="3" fontId="15" fillId="0" borderId="1" xfId="3" applyNumberFormat="1" applyFont="1" applyBorder="1" applyAlignment="1">
      <alignment horizontal="right"/>
    </xf>
    <xf numFmtId="0" fontId="15" fillId="0" borderId="0" xfId="3" applyFont="1" applyAlignment="1">
      <alignment horizontal="right"/>
    </xf>
    <xf numFmtId="3" fontId="11" fillId="2" borderId="3" xfId="3" applyNumberFormat="1" applyFont="1" applyFill="1" applyBorder="1" applyAlignment="1">
      <alignment horizontal="right"/>
    </xf>
    <xf numFmtId="3" fontId="11" fillId="0" borderId="3" xfId="3" applyNumberFormat="1" applyFont="1" applyBorder="1"/>
    <xf numFmtId="0" fontId="12" fillId="0" borderId="3" xfId="3" applyFont="1" applyBorder="1"/>
    <xf numFmtId="3" fontId="21" fillId="0" borderId="0" xfId="3" applyNumberFormat="1" applyFont="1"/>
    <xf numFmtId="0" fontId="15" fillId="0" borderId="1" xfId="3" applyFont="1" applyBorder="1"/>
    <xf numFmtId="3" fontId="13" fillId="2" borderId="3" xfId="1" applyNumberFormat="1" applyFont="1" applyFill="1" applyBorder="1" applyAlignment="1">
      <alignment horizontal="right"/>
    </xf>
    <xf numFmtId="0" fontId="16" fillId="0" borderId="0" xfId="3" applyFont="1" applyAlignment="1">
      <alignment horizontal="left" vertical="center"/>
    </xf>
    <xf numFmtId="43" fontId="23" fillId="0" borderId="0" xfId="1" applyFont="1" applyFill="1" applyBorder="1" applyAlignment="1">
      <alignment horizontal="left"/>
    </xf>
    <xf numFmtId="165" fontId="23" fillId="0" borderId="0" xfId="2" applyNumberFormat="1" applyFont="1" applyFill="1" applyBorder="1" applyAlignment="1">
      <alignment horizontal="left"/>
    </xf>
    <xf numFmtId="0" fontId="24" fillId="0" borderId="0" xfId="3" applyFont="1" applyAlignment="1">
      <alignment horizontal="left"/>
    </xf>
    <xf numFmtId="0" fontId="12" fillId="0" borderId="1" xfId="3" applyFont="1" applyBorder="1"/>
    <xf numFmtId="3" fontId="12" fillId="0" borderId="3" xfId="3" applyNumberFormat="1" applyFont="1" applyBorder="1" applyAlignment="1">
      <alignment horizontal="right"/>
    </xf>
    <xf numFmtId="0" fontId="25" fillId="0" borderId="0" xfId="3" applyFont="1"/>
    <xf numFmtId="166" fontId="13" fillId="0" borderId="0" xfId="1" applyNumberFormat="1" applyFont="1" applyFill="1" applyBorder="1" applyAlignment="1">
      <alignment horizontal="right"/>
    </xf>
    <xf numFmtId="3" fontId="26" fillId="0" borderId="3" xfId="3" applyNumberFormat="1" applyFont="1" applyBorder="1" applyAlignment="1">
      <alignment horizontal="right"/>
    </xf>
    <xf numFmtId="166" fontId="13" fillId="0" borderId="3" xfId="1" applyNumberFormat="1" applyFont="1" applyFill="1" applyBorder="1" applyAlignment="1">
      <alignment horizontal="right" indent="1"/>
    </xf>
    <xf numFmtId="167" fontId="13" fillId="0" borderId="0" xfId="2" applyNumberFormat="1" applyFont="1" applyFill="1" applyBorder="1" applyAlignment="1">
      <alignment horizontal="right"/>
    </xf>
    <xf numFmtId="43" fontId="13" fillId="0" borderId="0" xfId="3" applyNumberFormat="1" applyFont="1" applyAlignment="1">
      <alignment horizontal="right"/>
    </xf>
    <xf numFmtId="3" fontId="13" fillId="2" borderId="1" xfId="3" applyNumberFormat="1" applyFont="1" applyFill="1" applyBorder="1" applyAlignment="1">
      <alignment horizontal="right"/>
    </xf>
    <xf numFmtId="0" fontId="11" fillId="0" borderId="0" xfId="3" applyFont="1"/>
    <xf numFmtId="0" fontId="11" fillId="0" borderId="0" xfId="3" applyFont="1" applyAlignment="1">
      <alignment horizontal="right"/>
    </xf>
    <xf numFmtId="3" fontId="3" fillId="0" borderId="0" xfId="0" applyNumberFormat="1" applyFont="1"/>
    <xf numFmtId="10" fontId="11" fillId="0" borderId="0" xfId="3" applyNumberFormat="1" applyFont="1" applyAlignment="1">
      <alignment vertical="center"/>
    </xf>
    <xf numFmtId="0" fontId="11" fillId="0" borderId="0" xfId="3" applyFont="1" applyAlignment="1">
      <alignment vertical="center"/>
    </xf>
    <xf numFmtId="0" fontId="9" fillId="0" borderId="1" xfId="0" applyFont="1" applyBorder="1" applyAlignment="1">
      <alignment horizontal="right" vertical="center" wrapText="1"/>
    </xf>
    <xf numFmtId="0" fontId="28" fillId="0" borderId="0" xfId="3" applyFont="1" applyAlignment="1">
      <alignment horizontal="left" vertical="center"/>
    </xf>
    <xf numFmtId="0" fontId="29" fillId="0" borderId="0" xfId="3" applyFont="1" applyAlignment="1">
      <alignment vertical="center"/>
    </xf>
    <xf numFmtId="0" fontId="11" fillId="0" borderId="0" xfId="3" applyFont="1" applyAlignment="1">
      <alignment horizontal="left" vertical="center"/>
    </xf>
    <xf numFmtId="0" fontId="28" fillId="0" borderId="0" xfId="3" applyFont="1" applyAlignment="1">
      <alignment vertical="center"/>
    </xf>
    <xf numFmtId="0" fontId="16" fillId="0" borderId="0" xfId="3" applyFont="1" applyAlignment="1">
      <alignment horizontal="left" wrapText="1"/>
    </xf>
    <xf numFmtId="0" fontId="30" fillId="0" borderId="0" xfId="0" applyFont="1"/>
    <xf numFmtId="0" fontId="31" fillId="0" borderId="0" xfId="0" applyFont="1"/>
    <xf numFmtId="0" fontId="32" fillId="0" borderId="0" xfId="0" applyFont="1"/>
    <xf numFmtId="0" fontId="33" fillId="0" borderId="0" xfId="0" applyFont="1"/>
    <xf numFmtId="0" fontId="9" fillId="0" borderId="1" xfId="3" applyFont="1" applyBorder="1" applyAlignment="1">
      <alignment horizontal="left" wrapText="1"/>
    </xf>
    <xf numFmtId="0" fontId="9" fillId="0" borderId="1" xfId="3" applyFont="1" applyBorder="1" applyAlignment="1">
      <alignment vertical="center" wrapText="1"/>
    </xf>
    <xf numFmtId="0" fontId="9" fillId="0" borderId="0" xfId="3" applyFont="1" applyAlignment="1">
      <alignment horizontal="left" vertical="center" wrapText="1"/>
    </xf>
    <xf numFmtId="3" fontId="13" fillId="2" borderId="1" xfId="3" applyNumberFormat="1" applyFont="1" applyFill="1" applyBorder="1" applyAlignment="1">
      <alignment horizontal="right" vertical="center"/>
    </xf>
    <xf numFmtId="3" fontId="11" fillId="0" borderId="1" xfId="3" applyNumberFormat="1" applyFont="1" applyBorder="1" applyAlignment="1">
      <alignment horizontal="right" vertical="center"/>
    </xf>
    <xf numFmtId="3" fontId="11" fillId="0" borderId="0" xfId="3" applyNumberFormat="1" applyFont="1" applyAlignment="1">
      <alignment horizontal="right"/>
    </xf>
    <xf numFmtId="0" fontId="34" fillId="0" borderId="0" xfId="0" applyFont="1"/>
    <xf numFmtId="0" fontId="12" fillId="0" borderId="0" xfId="0" applyFont="1" applyAlignment="1">
      <alignment vertical="center"/>
    </xf>
    <xf numFmtId="0" fontId="3" fillId="0" borderId="0" xfId="0" applyFont="1" applyAlignment="1">
      <alignment vertical="center"/>
    </xf>
    <xf numFmtId="0" fontId="35" fillId="0" borderId="1" xfId="3" applyFont="1" applyBorder="1" applyAlignment="1">
      <alignment horizontal="right" wrapText="1"/>
    </xf>
    <xf numFmtId="0" fontId="35" fillId="0" borderId="1" xfId="0" applyFont="1" applyBorder="1" applyAlignment="1">
      <alignment horizontal="right" wrapText="1"/>
    </xf>
    <xf numFmtId="0" fontId="35" fillId="0" borderId="1" xfId="3" applyFont="1" applyBorder="1" applyAlignment="1">
      <alignment horizontal="left" wrapText="1"/>
    </xf>
    <xf numFmtId="0" fontId="11" fillId="0" borderId="3" xfId="3" applyFont="1" applyBorder="1" applyAlignment="1">
      <alignment vertical="center"/>
    </xf>
    <xf numFmtId="3" fontId="11" fillId="2" borderId="1" xfId="3" applyNumberFormat="1" applyFont="1" applyFill="1" applyBorder="1" applyAlignment="1">
      <alignment horizontal="right" vertical="center"/>
    </xf>
    <xf numFmtId="3" fontId="11" fillId="0" borderId="3" xfId="3" applyNumberFormat="1" applyFont="1" applyBorder="1" applyAlignment="1">
      <alignment horizontal="right" vertical="center"/>
    </xf>
    <xf numFmtId="0" fontId="11" fillId="0" borderId="3" xfId="3" applyFont="1" applyBorder="1" applyAlignment="1">
      <alignment horizontal="right" vertical="center"/>
    </xf>
    <xf numFmtId="3" fontId="13" fillId="0" borderId="3" xfId="3" applyNumberFormat="1" applyFont="1" applyBorder="1" applyAlignment="1">
      <alignment horizontal="right" vertical="center"/>
    </xf>
    <xf numFmtId="3" fontId="13" fillId="0" borderId="1" xfId="3" applyNumberFormat="1" applyFont="1" applyBorder="1" applyAlignment="1">
      <alignment horizontal="right" vertical="center"/>
    </xf>
    <xf numFmtId="0" fontId="13" fillId="0" borderId="3" xfId="3" applyFont="1" applyBorder="1" applyAlignment="1">
      <alignment vertical="center"/>
    </xf>
    <xf numFmtId="0" fontId="13" fillId="0" borderId="3" xfId="3" applyFont="1" applyBorder="1"/>
    <xf numFmtId="0" fontId="36" fillId="0" borderId="0" xfId="0" applyFont="1"/>
    <xf numFmtId="0" fontId="9" fillId="0" borderId="1" xfId="3" applyFont="1" applyBorder="1" applyAlignment="1">
      <alignment horizontal="right" wrapText="1"/>
    </xf>
    <xf numFmtId="0" fontId="17" fillId="0" borderId="0" xfId="0" applyFont="1"/>
    <xf numFmtId="0" fontId="9" fillId="0" borderId="1" xfId="3" applyFont="1" applyBorder="1" applyAlignment="1">
      <alignment wrapText="1"/>
    </xf>
    <xf numFmtId="0" fontId="9" fillId="0" borderId="0" xfId="3" applyFont="1" applyAlignment="1">
      <alignment wrapText="1"/>
    </xf>
    <xf numFmtId="0" fontId="35" fillId="0" borderId="0" xfId="3" applyFont="1" applyAlignment="1">
      <alignment horizontal="right" wrapText="1"/>
    </xf>
    <xf numFmtId="0" fontId="37" fillId="0" borderId="0" xfId="0" applyFont="1" applyAlignment="1">
      <alignment vertical="center"/>
    </xf>
    <xf numFmtId="0" fontId="12" fillId="0" borderId="0" xfId="0" applyFont="1"/>
    <xf numFmtId="0" fontId="11" fillId="0" borderId="3" xfId="3" applyFont="1" applyBorder="1" applyAlignment="1">
      <alignment horizontal="left"/>
    </xf>
    <xf numFmtId="168" fontId="11" fillId="2" borderId="1" xfId="3" applyNumberFormat="1" applyFont="1" applyFill="1" applyBorder="1" applyAlignment="1">
      <alignment horizontal="right" vertical="center"/>
    </xf>
    <xf numFmtId="169" fontId="11" fillId="0" borderId="3" xfId="3" applyNumberFormat="1" applyFont="1" applyBorder="1" applyAlignment="1">
      <alignment horizontal="right" vertical="center"/>
    </xf>
    <xf numFmtId="169" fontId="11" fillId="0" borderId="1" xfId="3" applyNumberFormat="1" applyFont="1" applyBorder="1" applyAlignment="1">
      <alignment horizontal="right" vertical="center"/>
    </xf>
    <xf numFmtId="0" fontId="13" fillId="0" borderId="3" xfId="3" applyFont="1" applyBorder="1" applyAlignment="1">
      <alignment horizontal="left"/>
    </xf>
    <xf numFmtId="168" fontId="13" fillId="2" borderId="1" xfId="3" applyNumberFormat="1" applyFont="1" applyFill="1" applyBorder="1" applyAlignment="1">
      <alignment horizontal="right" vertical="center"/>
    </xf>
    <xf numFmtId="169" fontId="13" fillId="0" borderId="1" xfId="3" applyNumberFormat="1" applyFont="1" applyBorder="1" applyAlignment="1">
      <alignment horizontal="right" vertical="center"/>
    </xf>
    <xf numFmtId="3" fontId="12" fillId="0" borderId="0" xfId="0" applyNumberFormat="1" applyFont="1" applyAlignment="1">
      <alignment vertical="center"/>
    </xf>
    <xf numFmtId="169" fontId="12" fillId="0" borderId="0" xfId="0" applyNumberFormat="1" applyFont="1" applyAlignment="1">
      <alignment horizontal="right" vertical="center"/>
    </xf>
    <xf numFmtId="2" fontId="11" fillId="0" borderId="1" xfId="3" applyNumberFormat="1" applyFont="1" applyBorder="1" applyAlignment="1">
      <alignment horizontal="right" vertical="center"/>
    </xf>
    <xf numFmtId="0" fontId="11" fillId="0" borderId="3" xfId="3" applyFont="1" applyBorder="1" applyAlignment="1">
      <alignment horizontal="left" vertical="center"/>
    </xf>
    <xf numFmtId="0" fontId="9" fillId="0" borderId="0" xfId="3" applyFont="1" applyAlignment="1">
      <alignment horizontal="left" wrapText="1"/>
    </xf>
    <xf numFmtId="0" fontId="9" fillId="0" borderId="0" xfId="3" applyFont="1" applyAlignment="1">
      <alignment horizontal="right" wrapText="1"/>
    </xf>
    <xf numFmtId="3" fontId="11" fillId="0" borderId="0" xfId="3" applyNumberFormat="1" applyFont="1" applyAlignment="1">
      <alignment horizontal="right" vertical="center"/>
    </xf>
    <xf numFmtId="0" fontId="13" fillId="0" borderId="0" xfId="3" applyFont="1" applyAlignment="1">
      <alignment horizontal="left"/>
    </xf>
    <xf numFmtId="3" fontId="13" fillId="0" borderId="0" xfId="3" applyNumberFormat="1" applyFont="1" applyAlignment="1">
      <alignment horizontal="right"/>
    </xf>
    <xf numFmtId="168" fontId="13" fillId="0" borderId="1" xfId="3" applyNumberFormat="1" applyFont="1" applyBorder="1" applyAlignment="1">
      <alignment horizontal="right" vertical="center"/>
    </xf>
    <xf numFmtId="0" fontId="13" fillId="0" borderId="3" xfId="3" applyFont="1" applyBorder="1" applyAlignment="1">
      <alignment horizontal="right"/>
    </xf>
    <xf numFmtId="0" fontId="35" fillId="0" borderId="3" xfId="3" applyFont="1" applyBorder="1" applyAlignment="1">
      <alignment horizontal="right" wrapText="1"/>
    </xf>
    <xf numFmtId="0" fontId="37" fillId="0" borderId="0" xfId="0" applyFont="1" applyAlignment="1">
      <alignment horizontal="right"/>
    </xf>
    <xf numFmtId="3" fontId="11" fillId="0" borderId="3" xfId="1" applyNumberFormat="1" applyFont="1" applyBorder="1" applyAlignment="1">
      <alignment horizontal="right"/>
    </xf>
    <xf numFmtId="169" fontId="11" fillId="0" borderId="3" xfId="1" applyNumberFormat="1" applyFont="1" applyBorder="1" applyAlignment="1">
      <alignment horizontal="right"/>
    </xf>
    <xf numFmtId="3" fontId="13" fillId="0" borderId="3" xfId="1" applyNumberFormat="1" applyFont="1" applyBorder="1" applyAlignment="1">
      <alignment horizontal="right"/>
    </xf>
    <xf numFmtId="169" fontId="13" fillId="0" borderId="3" xfId="1" applyNumberFormat="1" applyFont="1" applyBorder="1" applyAlignment="1">
      <alignment horizontal="right"/>
    </xf>
    <xf numFmtId="3" fontId="3" fillId="0" borderId="0" xfId="1" applyNumberFormat="1" applyFont="1" applyAlignment="1">
      <alignment horizontal="right"/>
    </xf>
    <xf numFmtId="169" fontId="3" fillId="0" borderId="0" xfId="1" applyNumberFormat="1" applyFont="1" applyAlignment="1">
      <alignment horizontal="right"/>
    </xf>
    <xf numFmtId="3" fontId="11" fillId="0" borderId="6" xfId="1" applyNumberFormat="1" applyFont="1" applyBorder="1" applyAlignment="1">
      <alignment horizontal="right"/>
    </xf>
    <xf numFmtId="169" fontId="3" fillId="0" borderId="0" xfId="1" applyNumberFormat="1" applyFont="1"/>
    <xf numFmtId="169" fontId="11" fillId="0" borderId="3" xfId="1" applyNumberFormat="1" applyFont="1" applyBorder="1" applyAlignment="1"/>
    <xf numFmtId="0" fontId="3" fillId="0" borderId="0" xfId="0" applyFont="1" applyAlignment="1">
      <alignment wrapText="1"/>
    </xf>
    <xf numFmtId="0" fontId="9" fillId="0" borderId="0" xfId="3" applyFont="1" applyAlignment="1">
      <alignment vertical="center" wrapText="1"/>
    </xf>
    <xf numFmtId="0" fontId="16" fillId="0" borderId="0" xfId="0" applyFont="1" applyAlignment="1">
      <alignment wrapText="1"/>
    </xf>
    <xf numFmtId="0" fontId="9" fillId="0" borderId="0" xfId="0" applyFont="1" applyAlignment="1">
      <alignment wrapText="1"/>
    </xf>
    <xf numFmtId="0" fontId="35" fillId="0" borderId="0" xfId="0" applyFont="1" applyAlignment="1">
      <alignment horizontal="right" wrapText="1"/>
    </xf>
    <xf numFmtId="0" fontId="13" fillId="0" borderId="0" xfId="3" applyFont="1" applyAlignment="1">
      <alignment horizontal="right" vertical="center"/>
    </xf>
    <xf numFmtId="168" fontId="11" fillId="0" borderId="1" xfId="3" applyNumberFormat="1" applyFont="1" applyBorder="1" applyAlignment="1">
      <alignment horizontal="right"/>
    </xf>
    <xf numFmtId="0" fontId="11" fillId="0" borderId="3" xfId="3" applyFont="1" applyBorder="1" applyAlignment="1">
      <alignment horizontal="right"/>
    </xf>
    <xf numFmtId="168" fontId="11" fillId="0" borderId="1" xfId="3" applyNumberFormat="1" applyFont="1" applyBorder="1" applyAlignment="1">
      <alignment horizontal="right" vertical="center"/>
    </xf>
    <xf numFmtId="0" fontId="16" fillId="0" borderId="0" xfId="0" applyFont="1" applyAlignment="1">
      <alignment horizontal="left" wrapText="1"/>
    </xf>
    <xf numFmtId="0" fontId="39" fillId="0" borderId="0" xfId="0" applyFont="1"/>
    <xf numFmtId="0" fontId="40" fillId="0" borderId="0" xfId="0" applyFont="1"/>
    <xf numFmtId="0" fontId="1" fillId="0" borderId="0" xfId="0" applyFont="1" applyAlignment="1">
      <alignment horizontal="center"/>
    </xf>
    <xf numFmtId="0" fontId="23" fillId="0" borderId="0" xfId="0" applyFont="1" applyAlignment="1">
      <alignment wrapText="1" readingOrder="1"/>
    </xf>
    <xf numFmtId="0" fontId="23" fillId="0" borderId="0" xfId="0" applyFont="1" applyAlignment="1">
      <alignment horizontal="left" wrapText="1" readingOrder="1"/>
    </xf>
    <xf numFmtId="0" fontId="43" fillId="0" borderId="1" xfId="3" applyFont="1" applyBorder="1" applyAlignment="1">
      <alignment horizontal="right"/>
    </xf>
    <xf numFmtId="0" fontId="44" fillId="0" borderId="0" xfId="0" applyFont="1" applyAlignment="1">
      <alignment horizontal="left" vertical="center" readingOrder="1"/>
    </xf>
    <xf numFmtId="169" fontId="11" fillId="0" borderId="3" xfId="3" applyNumberFormat="1" applyFont="1" applyBorder="1" applyAlignment="1">
      <alignment horizontal="right"/>
    </xf>
    <xf numFmtId="0" fontId="3" fillId="0" borderId="0" xfId="0" applyFont="1" applyAlignment="1">
      <alignment horizontal="left"/>
    </xf>
    <xf numFmtId="0" fontId="16" fillId="0" borderId="0" xfId="0" applyFont="1"/>
    <xf numFmtId="0" fontId="11" fillId="0" borderId="3" xfId="3" applyFont="1" applyBorder="1" applyAlignment="1">
      <alignment horizontal="left" vertical="center" wrapText="1"/>
    </xf>
    <xf numFmtId="0" fontId="11" fillId="0" borderId="3" xfId="3" applyFont="1" applyBorder="1" applyAlignment="1">
      <alignment horizontal="left" wrapText="1"/>
    </xf>
    <xf numFmtId="168" fontId="13" fillId="0" borderId="1" xfId="3" applyNumberFormat="1" applyFont="1" applyBorder="1" applyAlignment="1">
      <alignment horizontal="right"/>
    </xf>
    <xf numFmtId="0" fontId="11" fillId="0" borderId="0" xfId="3" applyFont="1" applyAlignment="1">
      <alignment horizontal="left" wrapText="1"/>
    </xf>
    <xf numFmtId="0" fontId="11" fillId="0" borderId="1" xfId="3" applyFont="1" applyBorder="1" applyAlignment="1">
      <alignment horizontal="left" wrapText="1"/>
    </xf>
    <xf numFmtId="2" fontId="11" fillId="0" borderId="3" xfId="3" applyNumberFormat="1" applyFont="1" applyBorder="1" applyAlignment="1">
      <alignment horizontal="right"/>
    </xf>
    <xf numFmtId="0" fontId="13" fillId="0" borderId="3" xfId="3" applyFont="1" applyBorder="1" applyAlignment="1">
      <alignment horizontal="left" wrapText="1"/>
    </xf>
    <xf numFmtId="169" fontId="13" fillId="0" borderId="1" xfId="3" applyNumberFormat="1" applyFont="1" applyBorder="1" applyAlignment="1">
      <alignment horizontal="right"/>
    </xf>
    <xf numFmtId="2" fontId="13" fillId="0" borderId="3" xfId="3" applyNumberFormat="1" applyFont="1" applyBorder="1" applyAlignment="1">
      <alignment horizontal="right"/>
    </xf>
    <xf numFmtId="169" fontId="13" fillId="0" borderId="3" xfId="3" applyNumberFormat="1" applyFont="1" applyBorder="1" applyAlignment="1">
      <alignment horizontal="right"/>
    </xf>
    <xf numFmtId="167" fontId="3" fillId="0" borderId="0" xfId="2" applyNumberFormat="1" applyFont="1"/>
    <xf numFmtId="0" fontId="11" fillId="0" borderId="3" xfId="3" applyFont="1" applyBorder="1" applyAlignment="1">
      <alignment horizontal="right" wrapText="1"/>
    </xf>
    <xf numFmtId="0" fontId="13" fillId="0" borderId="0" xfId="3" applyFont="1" applyAlignment="1">
      <alignment horizontal="left" wrapText="1"/>
    </xf>
    <xf numFmtId="170" fontId="11" fillId="0" borderId="3" xfId="3" applyNumberFormat="1" applyFont="1" applyBorder="1" applyAlignment="1">
      <alignment horizontal="right"/>
    </xf>
    <xf numFmtId="3" fontId="13" fillId="0" borderId="1" xfId="3" applyNumberFormat="1" applyFont="1" applyBorder="1" applyAlignment="1">
      <alignment horizontal="right"/>
    </xf>
    <xf numFmtId="3" fontId="15" fillId="0" borderId="3" xfId="1" applyNumberFormat="1" applyFont="1" applyFill="1" applyBorder="1" applyAlignment="1">
      <alignment horizontal="right"/>
    </xf>
    <xf numFmtId="0" fontId="11" fillId="0" borderId="3" xfId="3" applyFont="1" applyBorder="1" applyAlignment="1">
      <alignment horizontal="left" vertical="top"/>
    </xf>
    <xf numFmtId="0" fontId="48" fillId="0" borderId="0" xfId="0" applyFont="1"/>
    <xf numFmtId="0" fontId="49" fillId="0" borderId="0" xfId="0" applyFont="1"/>
    <xf numFmtId="0" fontId="50" fillId="0" borderId="0" xfId="0" applyFont="1"/>
    <xf numFmtId="169" fontId="11" fillId="0" borderId="0" xfId="3" applyNumberFormat="1" applyFont="1" applyAlignment="1">
      <alignment horizontal="right"/>
    </xf>
    <xf numFmtId="0" fontId="23" fillId="0" borderId="0" xfId="3" applyFont="1" applyAlignment="1">
      <alignment wrapText="1"/>
    </xf>
    <xf numFmtId="0" fontId="23" fillId="0" borderId="0" xfId="3" applyFont="1" applyAlignment="1">
      <alignment horizontal="left" wrapText="1"/>
    </xf>
    <xf numFmtId="0" fontId="52" fillId="0" borderId="0" xfId="0" applyFont="1"/>
    <xf numFmtId="0" fontId="9" fillId="0" borderId="0" xfId="3" applyFont="1" applyAlignment="1">
      <alignment horizontal="right" vertical="center" wrapText="1"/>
    </xf>
    <xf numFmtId="2" fontId="11" fillId="0" borderId="0" xfId="3" applyNumberFormat="1" applyFont="1" applyAlignment="1">
      <alignment horizontal="right"/>
    </xf>
    <xf numFmtId="0" fontId="3" fillId="0" borderId="0" xfId="0" applyFont="1" applyAlignment="1">
      <alignment horizontal="left" wrapText="1"/>
    </xf>
    <xf numFmtId="1" fontId="3" fillId="0" borderId="0" xfId="0" applyNumberFormat="1" applyFont="1" applyAlignment="1">
      <alignment horizontal="right"/>
    </xf>
    <xf numFmtId="0" fontId="2" fillId="0" borderId="0" xfId="0" applyFont="1"/>
    <xf numFmtId="3" fontId="11" fillId="0" borderId="0" xfId="1" applyNumberFormat="1" applyFont="1" applyBorder="1" applyAlignment="1">
      <alignment horizontal="right"/>
    </xf>
    <xf numFmtId="0" fontId="57" fillId="0" borderId="0" xfId="0" applyFont="1"/>
    <xf numFmtId="0" fontId="11" fillId="0" borderId="0" xfId="3" applyFont="1" applyAlignment="1">
      <alignment horizontal="right" vertical="center"/>
    </xf>
    <xf numFmtId="3" fontId="11" fillId="0" borderId="0" xfId="1" applyNumberFormat="1" applyFont="1" applyBorder="1" applyAlignment="1">
      <alignment horizontal="right" vertical="center"/>
    </xf>
    <xf numFmtId="166" fontId="11" fillId="0" borderId="0" xfId="1" applyNumberFormat="1" applyFont="1" applyBorder="1" applyAlignment="1">
      <alignment horizontal="right" vertical="center"/>
    </xf>
    <xf numFmtId="168" fontId="11" fillId="0" borderId="0" xfId="1" applyNumberFormat="1" applyFont="1" applyBorder="1" applyAlignment="1">
      <alignment horizontal="right" vertical="center"/>
    </xf>
    <xf numFmtId="0" fontId="9" fillId="0" borderId="0" xfId="0" applyFont="1" applyAlignment="1">
      <alignment horizontal="right" vertical="center" wrapText="1"/>
    </xf>
    <xf numFmtId="168" fontId="13" fillId="0" borderId="0" xfId="1" applyNumberFormat="1" applyFont="1" applyBorder="1" applyAlignment="1">
      <alignment horizontal="right" vertical="center"/>
    </xf>
    <xf numFmtId="0" fontId="9" fillId="0" borderId="0" xfId="0" applyFont="1" applyAlignment="1">
      <alignment horizontal="right" wrapText="1"/>
    </xf>
    <xf numFmtId="168" fontId="13" fillId="0" borderId="0" xfId="3" applyNumberFormat="1" applyFont="1" applyAlignment="1">
      <alignment horizontal="right"/>
    </xf>
    <xf numFmtId="0" fontId="9" fillId="0" borderId="0" xfId="3" applyFont="1" applyAlignment="1">
      <alignment horizontal="center" wrapText="1"/>
    </xf>
    <xf numFmtId="0" fontId="9" fillId="3" borderId="0" xfId="3" applyFont="1" applyFill="1" applyAlignment="1">
      <alignment horizontal="center" wrapText="1"/>
    </xf>
    <xf numFmtId="0" fontId="37" fillId="0" borderId="0" xfId="0" applyFont="1"/>
    <xf numFmtId="168" fontId="13" fillId="0" borderId="0" xfId="3" applyNumberFormat="1" applyFont="1" applyAlignment="1">
      <alignment horizontal="center"/>
    </xf>
    <xf numFmtId="168" fontId="13" fillId="3" borderId="0" xfId="3" applyNumberFormat="1" applyFont="1" applyFill="1" applyAlignment="1">
      <alignment horizontal="center"/>
    </xf>
    <xf numFmtId="3" fontId="11" fillId="0" borderId="0" xfId="3" applyNumberFormat="1" applyFont="1" applyAlignment="1">
      <alignment horizontal="center"/>
    </xf>
    <xf numFmtId="3" fontId="11" fillId="3" borderId="0" xfId="3" applyNumberFormat="1" applyFont="1" applyFill="1" applyAlignment="1">
      <alignment horizontal="center"/>
    </xf>
    <xf numFmtId="0" fontId="17" fillId="0" borderId="0" xfId="0" applyFont="1" applyAlignment="1">
      <alignment wrapText="1"/>
    </xf>
    <xf numFmtId="4" fontId="11" fillId="0" borderId="1" xfId="3" applyNumberFormat="1" applyFont="1" applyBorder="1" applyAlignment="1">
      <alignment horizontal="right" vertical="center"/>
    </xf>
    <xf numFmtId="169" fontId="11" fillId="0" borderId="3" xfId="3" applyNumberFormat="1" applyFont="1" applyBorder="1" applyAlignment="1">
      <alignment horizontal="right" wrapText="1"/>
    </xf>
    <xf numFmtId="0" fontId="13" fillId="0" borderId="3" xfId="3" applyFont="1" applyBorder="1" applyAlignment="1">
      <alignment horizontal="right" wrapText="1"/>
    </xf>
    <xf numFmtId="0" fontId="3" fillId="4" borderId="0" xfId="0" applyFont="1" applyFill="1"/>
    <xf numFmtId="0" fontId="60" fillId="4" borderId="0" xfId="0" applyFont="1" applyFill="1"/>
    <xf numFmtId="0" fontId="61" fillId="4" borderId="0" xfId="0" applyFont="1" applyFill="1"/>
    <xf numFmtId="0" fontId="60" fillId="4" borderId="0" xfId="0" applyFont="1" applyFill="1" applyAlignment="1">
      <alignment horizontal="left" vertical="center"/>
    </xf>
    <xf numFmtId="0" fontId="3" fillId="5" borderId="0" xfId="0" applyFont="1" applyFill="1"/>
    <xf numFmtId="0" fontId="61" fillId="5" borderId="0" xfId="0" applyFont="1" applyFill="1"/>
    <xf numFmtId="3" fontId="62" fillId="6" borderId="0" xfId="3" applyNumberFormat="1" applyFont="1" applyFill="1" applyAlignment="1">
      <alignment horizontal="left" vertical="center"/>
    </xf>
    <xf numFmtId="3" fontId="62" fillId="6" borderId="0" xfId="3" applyNumberFormat="1" applyFont="1" applyFill="1" applyAlignment="1">
      <alignment horizontal="right"/>
    </xf>
    <xf numFmtId="3" fontId="62" fillId="6" borderId="0" xfId="3" applyNumberFormat="1" applyFont="1" applyFill="1" applyAlignment="1">
      <alignment horizontal="left"/>
    </xf>
    <xf numFmtId="0" fontId="11" fillId="5" borderId="0" xfId="3" applyFont="1" applyFill="1"/>
    <xf numFmtId="0" fontId="61" fillId="5" borderId="0" xfId="3" applyFont="1" applyFill="1"/>
    <xf numFmtId="0" fontId="3" fillId="4" borderId="0" xfId="0" applyFont="1" applyFill="1" applyAlignment="1">
      <alignment vertical="center"/>
    </xf>
    <xf numFmtId="0" fontId="3" fillId="5" borderId="0" xfId="0" applyFont="1" applyFill="1" applyAlignment="1">
      <alignment vertical="center"/>
    </xf>
    <xf numFmtId="3" fontId="62" fillId="7" borderId="0" xfId="3" applyNumberFormat="1" applyFont="1" applyFill="1" applyAlignment="1">
      <alignment horizontal="left" vertical="center"/>
    </xf>
    <xf numFmtId="3" fontId="62" fillId="8" borderId="0" xfId="3" applyNumberFormat="1" applyFont="1" applyFill="1" applyAlignment="1">
      <alignment horizontal="left" vertical="center"/>
    </xf>
    <xf numFmtId="0" fontId="9" fillId="5" borderId="0" xfId="3" applyFont="1" applyFill="1" applyAlignment="1">
      <alignment horizontal="left" vertical="center" wrapText="1"/>
    </xf>
    <xf numFmtId="3" fontId="62" fillId="9" borderId="1" xfId="3" applyNumberFormat="1" applyFont="1" applyFill="1" applyBorder="1" applyAlignment="1">
      <alignment horizontal="left" vertical="center"/>
    </xf>
    <xf numFmtId="3" fontId="62" fillId="10" borderId="0" xfId="3" applyNumberFormat="1" applyFont="1" applyFill="1" applyAlignment="1">
      <alignment horizontal="left" vertical="center"/>
    </xf>
    <xf numFmtId="3" fontId="13" fillId="0" borderId="0" xfId="1" applyNumberFormat="1" applyFont="1" applyFill="1" applyBorder="1" applyAlignment="1">
      <alignment horizontal="right"/>
    </xf>
    <xf numFmtId="166" fontId="13" fillId="0" borderId="0" xfId="1" applyNumberFormat="1" applyFont="1" applyFill="1" applyBorder="1" applyAlignment="1">
      <alignment horizontal="right" indent="1"/>
    </xf>
    <xf numFmtId="0" fontId="12" fillId="0" borderId="0" xfId="3" applyFont="1"/>
    <xf numFmtId="0" fontId="15" fillId="0" borderId="0" xfId="3" applyFont="1"/>
    <xf numFmtId="0" fontId="9" fillId="0" borderId="0" xfId="3" applyFont="1" applyAlignment="1">
      <alignment horizontal="right" vertical="center"/>
    </xf>
    <xf numFmtId="3" fontId="12" fillId="0" borderId="0" xfId="3" applyNumberFormat="1" applyFont="1" applyAlignment="1">
      <alignment horizontal="right"/>
    </xf>
    <xf numFmtId="3" fontId="15" fillId="0" borderId="0" xfId="1" applyNumberFormat="1" applyFont="1" applyFill="1" applyBorder="1" applyAlignment="1">
      <alignment horizontal="right"/>
    </xf>
    <xf numFmtId="3" fontId="26" fillId="0" borderId="0" xfId="3" applyNumberFormat="1" applyFont="1" applyAlignment="1">
      <alignment horizontal="right"/>
    </xf>
    <xf numFmtId="0" fontId="63" fillId="0" borderId="0" xfId="0" applyFont="1"/>
    <xf numFmtId="0" fontId="13" fillId="0" borderId="6" xfId="3" applyFont="1" applyBorder="1" applyAlignment="1">
      <alignment horizontal="left" vertical="top" wrapText="1"/>
    </xf>
    <xf numFmtId="0" fontId="11" fillId="0" borderId="3" xfId="3" applyFont="1" applyBorder="1" applyAlignment="1">
      <alignment horizontal="left" vertical="top" wrapText="1"/>
    </xf>
    <xf numFmtId="0" fontId="60" fillId="0" borderId="0" xfId="0" applyFont="1"/>
    <xf numFmtId="0" fontId="64" fillId="0" borderId="0" xfId="0" applyFont="1"/>
    <xf numFmtId="0" fontId="35" fillId="0" borderId="1" xfId="3" applyFont="1" applyBorder="1" applyAlignment="1">
      <alignment horizontal="left" vertical="top" wrapText="1"/>
    </xf>
    <xf numFmtId="0" fontId="65" fillId="0" borderId="0" xfId="0" applyFont="1" applyAlignment="1">
      <alignment vertical="center"/>
    </xf>
    <xf numFmtId="3" fontId="35" fillId="2" borderId="1" xfId="3" applyNumberFormat="1" applyFont="1" applyFill="1" applyBorder="1" applyAlignment="1">
      <alignment horizontal="left" vertical="center"/>
    </xf>
    <xf numFmtId="49" fontId="3" fillId="0" borderId="0" xfId="4" applyNumberFormat="1" applyFont="1" applyAlignment="1">
      <alignment horizontal="left" vertical="top" wrapText="1"/>
    </xf>
    <xf numFmtId="49" fontId="3" fillId="0" borderId="0" xfId="4" applyNumberFormat="1" applyFont="1" applyAlignment="1">
      <alignment horizontal="center" vertical="top" wrapText="1"/>
    </xf>
    <xf numFmtId="0" fontId="13" fillId="0" borderId="3" xfId="3" applyFont="1" applyBorder="1" applyAlignment="1">
      <alignment horizontal="right" vertical="center"/>
    </xf>
    <xf numFmtId="3" fontId="12" fillId="0" borderId="0" xfId="0" applyNumberFormat="1" applyFont="1" applyAlignment="1">
      <alignment horizontal="right" vertical="center"/>
    </xf>
    <xf numFmtId="2" fontId="11" fillId="0" borderId="3" xfId="3" applyNumberFormat="1" applyFont="1" applyBorder="1" applyAlignment="1">
      <alignment horizontal="right" vertical="center"/>
    </xf>
    <xf numFmtId="3" fontId="13" fillId="0" borderId="3" xfId="3" applyNumberFormat="1" applyFont="1" applyBorder="1" applyAlignment="1">
      <alignment horizontal="right"/>
    </xf>
    <xf numFmtId="168" fontId="11" fillId="0" borderId="3" xfId="1" applyNumberFormat="1" applyFont="1" applyBorder="1" applyAlignment="1">
      <alignment horizontal="right"/>
    </xf>
    <xf numFmtId="168" fontId="13" fillId="0" borderId="3" xfId="1" applyNumberFormat="1" applyFont="1" applyBorder="1" applyAlignment="1">
      <alignment horizontal="right"/>
    </xf>
    <xf numFmtId="168" fontId="3" fillId="0" borderId="0" xfId="1" applyNumberFormat="1" applyFont="1" applyAlignment="1">
      <alignment horizontal="right"/>
    </xf>
    <xf numFmtId="3" fontId="3" fillId="0" borderId="0" xfId="1" applyNumberFormat="1" applyFont="1"/>
    <xf numFmtId="168" fontId="3" fillId="0" borderId="0" xfId="1" applyNumberFormat="1" applyFont="1"/>
    <xf numFmtId="168" fontId="11" fillId="0" borderId="3" xfId="1" applyNumberFormat="1" applyFont="1" applyBorder="1" applyAlignment="1"/>
    <xf numFmtId="168" fontId="13" fillId="0" borderId="3" xfId="1" applyNumberFormat="1" applyFont="1" applyBorder="1" applyAlignment="1"/>
    <xf numFmtId="169" fontId="13" fillId="2" borderId="1" xfId="3" applyNumberFormat="1" applyFont="1" applyFill="1" applyBorder="1" applyAlignment="1">
      <alignment horizontal="right"/>
    </xf>
    <xf numFmtId="167" fontId="13" fillId="2" borderId="1" xfId="3" applyNumberFormat="1" applyFont="1" applyFill="1" applyBorder="1" applyAlignment="1">
      <alignment horizontal="right" vertical="center"/>
    </xf>
    <xf numFmtId="167" fontId="11" fillId="0" borderId="3" xfId="3" applyNumberFormat="1" applyFont="1" applyBorder="1" applyAlignment="1">
      <alignment horizontal="right"/>
    </xf>
    <xf numFmtId="169" fontId="13" fillId="3" borderId="3" xfId="3" applyNumberFormat="1" applyFont="1" applyFill="1" applyBorder="1" applyAlignment="1">
      <alignment horizontal="right" wrapText="1"/>
    </xf>
    <xf numFmtId="0" fontId="35" fillId="0" borderId="3" xfId="3" applyFont="1" applyBorder="1" applyAlignment="1">
      <alignment wrapText="1"/>
    </xf>
    <xf numFmtId="167" fontId="11" fillId="0" borderId="3" xfId="3" applyNumberFormat="1" applyFont="1" applyBorder="1" applyAlignment="1">
      <alignment horizontal="right" vertical="center"/>
    </xf>
    <xf numFmtId="0" fontId="13" fillId="0" borderId="1" xfId="3" applyFont="1" applyBorder="1" applyAlignment="1">
      <alignment horizontal="left" vertical="top" wrapText="1"/>
    </xf>
    <xf numFmtId="3" fontId="13" fillId="2" borderId="1" xfId="3" applyNumberFormat="1" applyFont="1" applyFill="1" applyBorder="1" applyAlignment="1">
      <alignment horizontal="left" vertical="center"/>
    </xf>
    <xf numFmtId="0" fontId="13" fillId="0" borderId="0" xfId="3" applyFont="1" applyAlignment="1">
      <alignment horizontal="left" vertical="top" wrapText="1"/>
    </xf>
    <xf numFmtId="0" fontId="11" fillId="0" borderId="1" xfId="3" applyFont="1" applyBorder="1" applyAlignment="1">
      <alignment horizontal="left" vertical="top" wrapText="1"/>
    </xf>
    <xf numFmtId="0" fontId="11" fillId="0" borderId="0" xfId="0" applyFont="1" applyAlignment="1">
      <alignment vertical="top"/>
    </xf>
    <xf numFmtId="0" fontId="72" fillId="0" borderId="0" xfId="0" applyFont="1"/>
    <xf numFmtId="3" fontId="11" fillId="2" borderId="1" xfId="3" applyNumberFormat="1" applyFont="1" applyFill="1" applyBorder="1" applyAlignment="1">
      <alignment horizontal="right"/>
    </xf>
    <xf numFmtId="0" fontId="11" fillId="0" borderId="0" xfId="3" applyFont="1" applyAlignment="1">
      <alignment horizontal="left" vertical="top" wrapText="1"/>
    </xf>
    <xf numFmtId="168" fontId="13" fillId="2" borderId="1" xfId="3" applyNumberFormat="1" applyFont="1" applyFill="1" applyBorder="1" applyAlignment="1">
      <alignment horizontal="right"/>
    </xf>
    <xf numFmtId="0" fontId="72" fillId="0" borderId="0" xfId="0" applyFont="1" applyAlignment="1">
      <alignment vertical="top" wrapText="1"/>
    </xf>
    <xf numFmtId="0" fontId="15" fillId="0" borderId="3" xfId="3" applyFont="1" applyBorder="1"/>
    <xf numFmtId="3" fontId="12" fillId="0" borderId="1" xfId="3" applyNumberFormat="1" applyFont="1" applyBorder="1" applyAlignment="1">
      <alignment horizontal="right"/>
    </xf>
    <xf numFmtId="0" fontId="73" fillId="0" borderId="0" xfId="21" applyFill="1"/>
    <xf numFmtId="0" fontId="74" fillId="0" borderId="0" xfId="0" applyFont="1"/>
    <xf numFmtId="0" fontId="17" fillId="0" borderId="0" xfId="0" applyFont="1" applyAlignment="1">
      <alignment horizontal="left" wrapText="1"/>
    </xf>
    <xf numFmtId="0" fontId="12" fillId="0" borderId="0" xfId="3" applyFont="1" applyAlignment="1">
      <alignment horizontal="left" wrapText="1"/>
    </xf>
    <xf numFmtId="0" fontId="71" fillId="0" borderId="0" xfId="0" applyFont="1"/>
    <xf numFmtId="0" fontId="8" fillId="0" borderId="0" xfId="0" applyFont="1"/>
    <xf numFmtId="3" fontId="15" fillId="2" borderId="1" xfId="3" applyNumberFormat="1" applyFont="1" applyFill="1" applyBorder="1" applyAlignment="1">
      <alignment horizontal="right"/>
    </xf>
    <xf numFmtId="0" fontId="9" fillId="0" borderId="1" xfId="3" applyFont="1" applyBorder="1" applyAlignment="1">
      <alignment horizontal="center" wrapText="1"/>
    </xf>
    <xf numFmtId="0" fontId="16" fillId="0" borderId="0" xfId="3" applyFont="1" applyAlignment="1">
      <alignment wrapText="1"/>
    </xf>
    <xf numFmtId="169" fontId="13" fillId="0" borderId="3" xfId="3" applyNumberFormat="1" applyFont="1" applyBorder="1" applyAlignment="1">
      <alignment horizontal="right" wrapText="1"/>
    </xf>
    <xf numFmtId="0" fontId="11" fillId="0" borderId="0" xfId="3" applyFont="1" applyAlignment="1">
      <alignment wrapText="1"/>
    </xf>
    <xf numFmtId="0" fontId="13" fillId="2" borderId="1" xfId="3" applyFont="1" applyFill="1" applyBorder="1" applyAlignment="1">
      <alignment horizontal="right"/>
    </xf>
    <xf numFmtId="0" fontId="11" fillId="0" borderId="1" xfId="3" applyFont="1" applyBorder="1" applyAlignment="1">
      <alignment horizontal="right"/>
    </xf>
    <xf numFmtId="169" fontId="11" fillId="0" borderId="1" xfId="3" applyNumberFormat="1" applyFont="1" applyBorder="1" applyAlignment="1">
      <alignment horizontal="right"/>
    </xf>
    <xf numFmtId="0" fontId="11" fillId="0" borderId="1" xfId="3" applyFont="1" applyBorder="1" applyAlignment="1">
      <alignment horizontal="left" vertical="center" wrapText="1"/>
    </xf>
    <xf numFmtId="168" fontId="13" fillId="2" borderId="3" xfId="3" applyNumberFormat="1" applyFont="1" applyFill="1" applyBorder="1" applyAlignment="1">
      <alignment horizontal="right"/>
    </xf>
    <xf numFmtId="168" fontId="11" fillId="0" borderId="3" xfId="3" applyNumberFormat="1" applyFont="1" applyBorder="1" applyAlignment="1">
      <alignment horizontal="right"/>
    </xf>
    <xf numFmtId="0" fontId="11" fillId="0" borderId="1" xfId="3" applyFont="1" applyBorder="1" applyAlignment="1">
      <alignment vertical="center" wrapText="1"/>
    </xf>
    <xf numFmtId="0" fontId="11" fillId="0" borderId="1" xfId="3" applyFont="1" applyBorder="1" applyAlignment="1">
      <alignment horizontal="left"/>
    </xf>
    <xf numFmtId="0" fontId="53" fillId="0" borderId="3" xfId="3" applyFont="1" applyBorder="1" applyAlignment="1">
      <alignment horizontal="left"/>
    </xf>
    <xf numFmtId="3" fontId="13" fillId="2" borderId="3" xfId="3" applyNumberFormat="1" applyFont="1" applyFill="1" applyBorder="1" applyAlignment="1">
      <alignment horizontal="right"/>
    </xf>
    <xf numFmtId="0" fontId="11" fillId="0" borderId="1" xfId="3" applyFont="1" applyBorder="1" applyAlignment="1">
      <alignment horizontal="left" vertical="center"/>
    </xf>
    <xf numFmtId="3" fontId="11" fillId="0" borderId="1" xfId="1" applyNumberFormat="1" applyFont="1" applyBorder="1" applyAlignment="1">
      <alignment horizontal="right"/>
    </xf>
    <xf numFmtId="0" fontId="11" fillId="0" borderId="1" xfId="3" applyFont="1" applyBorder="1" applyAlignment="1">
      <alignment horizontal="right" vertical="center"/>
    </xf>
    <xf numFmtId="0" fontId="53" fillId="0" borderId="3" xfId="3" applyFont="1" applyBorder="1" applyAlignment="1">
      <alignment horizontal="left" vertical="center"/>
    </xf>
    <xf numFmtId="3" fontId="11" fillId="0" borderId="1" xfId="1" applyNumberFormat="1" applyFont="1" applyBorder="1" applyAlignment="1">
      <alignment horizontal="right" vertical="center"/>
    </xf>
    <xf numFmtId="166" fontId="11" fillId="0" borderId="1" xfId="1" applyNumberFormat="1" applyFont="1" applyBorder="1" applyAlignment="1">
      <alignment horizontal="right" vertical="center"/>
    </xf>
    <xf numFmtId="168" fontId="11" fillId="0" borderId="1" xfId="1" applyNumberFormat="1" applyFont="1" applyBorder="1" applyAlignment="1">
      <alignment horizontal="right" vertical="center"/>
    </xf>
    <xf numFmtId="168" fontId="11" fillId="0" borderId="3" xfId="1" applyNumberFormat="1" applyFont="1" applyBorder="1" applyAlignment="1">
      <alignment horizontal="right" vertical="center"/>
    </xf>
    <xf numFmtId="0" fontId="13" fillId="0" borderId="3" xfId="3" applyFont="1" applyBorder="1" applyAlignment="1">
      <alignment horizontal="left" vertical="center"/>
    </xf>
    <xf numFmtId="168" fontId="13" fillId="0" borderId="3" xfId="3" applyNumberFormat="1" applyFont="1" applyBorder="1" applyAlignment="1">
      <alignment horizontal="right"/>
    </xf>
    <xf numFmtId="168" fontId="13" fillId="0" borderId="3" xfId="1" applyNumberFormat="1" applyFont="1" applyBorder="1" applyAlignment="1">
      <alignment horizontal="right" vertical="center"/>
    </xf>
    <xf numFmtId="3" fontId="11" fillId="0" borderId="1" xfId="3" applyNumberFormat="1" applyFont="1" applyBorder="1" applyAlignment="1">
      <alignment horizontal="center"/>
    </xf>
    <xf numFmtId="3" fontId="11" fillId="3" borderId="1" xfId="3" applyNumberFormat="1" applyFont="1" applyFill="1" applyBorder="1" applyAlignment="1">
      <alignment horizontal="center"/>
    </xf>
    <xf numFmtId="3" fontId="11" fillId="0" borderId="3" xfId="3" applyNumberFormat="1" applyFont="1" applyBorder="1" applyAlignment="1">
      <alignment horizontal="center"/>
    </xf>
    <xf numFmtId="3" fontId="11" fillId="3" borderId="3" xfId="3" applyNumberFormat="1" applyFont="1" applyFill="1" applyBorder="1" applyAlignment="1">
      <alignment horizontal="center"/>
    </xf>
    <xf numFmtId="168" fontId="11" fillId="0" borderId="1" xfId="1" applyNumberFormat="1" applyFont="1" applyBorder="1" applyAlignment="1">
      <alignment horizontal="right" vertical="center" wrapText="1"/>
    </xf>
    <xf numFmtId="168" fontId="11" fillId="0" borderId="3" xfId="1" applyNumberFormat="1" applyFont="1" applyBorder="1" applyAlignment="1">
      <alignment horizontal="right" vertical="center" wrapText="1"/>
    </xf>
    <xf numFmtId="3" fontId="11" fillId="0" borderId="1" xfId="1" applyNumberFormat="1" applyFont="1" applyBorder="1" applyAlignment="1">
      <alignment horizontal="right" vertical="center" wrapText="1"/>
    </xf>
    <xf numFmtId="3" fontId="11" fillId="0" borderId="3" xfId="1" applyNumberFormat="1" applyFont="1" applyBorder="1" applyAlignment="1">
      <alignment horizontal="right" vertical="center" wrapText="1"/>
    </xf>
    <xf numFmtId="3" fontId="11" fillId="0" borderId="3" xfId="1" quotePrefix="1" applyNumberFormat="1" applyFont="1" applyBorder="1" applyAlignment="1">
      <alignment horizontal="right" vertical="center" wrapText="1"/>
    </xf>
    <xf numFmtId="0" fontId="9" fillId="0" borderId="1" xfId="3" applyFont="1" applyBorder="1" applyAlignment="1">
      <alignment horizontal="right" vertical="center" wrapText="1"/>
    </xf>
    <xf numFmtId="0" fontId="9" fillId="0" borderId="1" xfId="0" applyFont="1" applyBorder="1" applyAlignment="1">
      <alignment horizontal="right" wrapText="1"/>
    </xf>
    <xf numFmtId="168" fontId="11" fillId="0" borderId="3" xfId="1" applyNumberFormat="1" applyFont="1" applyBorder="1" applyAlignment="1">
      <alignment horizontal="center" vertical="top" wrapText="1"/>
    </xf>
    <xf numFmtId="2" fontId="13" fillId="3" borderId="3" xfId="3" applyNumberFormat="1" applyFont="1" applyFill="1" applyBorder="1" applyAlignment="1">
      <alignment horizontal="right" wrapText="1"/>
    </xf>
    <xf numFmtId="164" fontId="27" fillId="0" borderId="0" xfId="1" applyNumberFormat="1" applyFont="1" applyFill="1" applyBorder="1" applyAlignment="1">
      <alignment horizontal="right" wrapText="1"/>
    </xf>
    <xf numFmtId="3" fontId="27" fillId="0" borderId="0" xfId="1" applyNumberFormat="1" applyFont="1" applyFill="1" applyBorder="1" applyAlignment="1">
      <alignment horizontal="right"/>
    </xf>
    <xf numFmtId="3" fontId="27" fillId="0" borderId="0" xfId="1" applyNumberFormat="1" applyFont="1" applyFill="1" applyBorder="1" applyAlignment="1">
      <alignment horizontal="right" wrapText="1"/>
    </xf>
    <xf numFmtId="166" fontId="27" fillId="0" borderId="0" xfId="1" applyNumberFormat="1" applyFont="1" applyFill="1" applyBorder="1" applyAlignment="1">
      <alignment horizontal="right" wrapText="1"/>
    </xf>
    <xf numFmtId="0" fontId="27" fillId="0" borderId="0" xfId="3" applyFont="1" applyAlignment="1">
      <alignment horizontal="right" wrapText="1"/>
    </xf>
    <xf numFmtId="0" fontId="11" fillId="0" borderId="6" xfId="3" applyFont="1" applyBorder="1" applyAlignment="1">
      <alignment horizontal="left" vertical="top" wrapText="1"/>
    </xf>
    <xf numFmtId="4" fontId="13" fillId="2" borderId="3" xfId="3" applyNumberFormat="1" applyFont="1" applyFill="1" applyBorder="1" applyAlignment="1">
      <alignment horizontal="right"/>
    </xf>
    <xf numFmtId="166" fontId="12" fillId="0" borderId="1" xfId="1" applyNumberFormat="1" applyFont="1" applyBorder="1"/>
    <xf numFmtId="169" fontId="11" fillId="2" borderId="1" xfId="3" applyNumberFormat="1" applyFont="1" applyFill="1" applyBorder="1" applyAlignment="1">
      <alignment horizontal="right" vertical="center"/>
    </xf>
    <xf numFmtId="169" fontId="13" fillId="2" borderId="1" xfId="3" applyNumberFormat="1" applyFont="1" applyFill="1" applyBorder="1" applyAlignment="1">
      <alignment horizontal="right" vertical="center"/>
    </xf>
    <xf numFmtId="167" fontId="11" fillId="0" borderId="0" xfId="3" applyNumberFormat="1" applyFont="1" applyAlignment="1">
      <alignment horizontal="right" vertical="center"/>
    </xf>
    <xf numFmtId="167" fontId="13" fillId="0" borderId="0" xfId="3" applyNumberFormat="1" applyFont="1" applyAlignment="1">
      <alignment horizontal="right" vertical="center"/>
    </xf>
    <xf numFmtId="0" fontId="67" fillId="0" borderId="0" xfId="0" applyFont="1" applyAlignment="1">
      <alignment wrapText="1" readingOrder="1"/>
    </xf>
    <xf numFmtId="0" fontId="25" fillId="0" borderId="0" xfId="3" applyFont="1" applyAlignment="1">
      <alignment horizontal="right" wrapText="1"/>
    </xf>
    <xf numFmtId="0" fontId="23" fillId="0" borderId="0" xfId="3" applyFont="1"/>
    <xf numFmtId="3" fontId="13" fillId="0" borderId="0" xfId="3" applyNumberFormat="1" applyFont="1" applyAlignment="1">
      <alignment horizontal="right" vertical="center"/>
    </xf>
    <xf numFmtId="0" fontId="9" fillId="0" borderId="2" xfId="3" applyFont="1" applyBorder="1" applyAlignment="1">
      <alignment horizontal="right"/>
    </xf>
    <xf numFmtId="0" fontId="9" fillId="0" borderId="1" xfId="3" applyFont="1" applyBorder="1" applyAlignment="1">
      <alignment horizontal="right"/>
    </xf>
    <xf numFmtId="0" fontId="3" fillId="0" borderId="1" xfId="0" applyFont="1" applyBorder="1"/>
    <xf numFmtId="0" fontId="3" fillId="0" borderId="3" xfId="0" applyFont="1" applyBorder="1" applyAlignment="1">
      <alignment vertical="center"/>
    </xf>
    <xf numFmtId="168" fontId="11" fillId="0" borderId="3" xfId="3" applyNumberFormat="1" applyFont="1" applyBorder="1" applyAlignment="1">
      <alignment horizontal="right" vertical="center"/>
    </xf>
    <xf numFmtId="0" fontId="9" fillId="0" borderId="3" xfId="3" applyFont="1" applyBorder="1" applyAlignment="1">
      <alignment horizontal="left" vertical="center" wrapText="1"/>
    </xf>
    <xf numFmtId="0" fontId="37" fillId="0" borderId="3" xfId="0" applyFont="1" applyBorder="1" applyAlignment="1">
      <alignment vertical="center"/>
    </xf>
    <xf numFmtId="0" fontId="38" fillId="0" borderId="3" xfId="0" applyFont="1" applyBorder="1" applyAlignment="1">
      <alignment vertical="center"/>
    </xf>
    <xf numFmtId="0" fontId="12" fillId="0" borderId="3" xfId="0" applyFont="1" applyBorder="1"/>
    <xf numFmtId="0" fontId="16" fillId="0" borderId="3" xfId="3" applyFont="1" applyBorder="1" applyAlignment="1">
      <alignment horizontal="left" wrapText="1"/>
    </xf>
    <xf numFmtId="0" fontId="9" fillId="0" borderId="9" xfId="3" applyFont="1" applyBorder="1" applyAlignment="1">
      <alignment horizontal="center" wrapText="1"/>
    </xf>
    <xf numFmtId="168" fontId="13" fillId="0" borderId="10" xfId="3" applyNumberFormat="1" applyFont="1" applyBorder="1" applyAlignment="1">
      <alignment horizontal="center"/>
    </xf>
    <xf numFmtId="3" fontId="11" fillId="0" borderId="11" xfId="3" applyNumberFormat="1" applyFont="1" applyBorder="1" applyAlignment="1">
      <alignment horizontal="center"/>
    </xf>
    <xf numFmtId="3" fontId="11" fillId="0" borderId="8" xfId="3" applyNumberFormat="1" applyFont="1" applyBorder="1" applyAlignment="1">
      <alignment horizontal="center"/>
    </xf>
    <xf numFmtId="3" fontId="11" fillId="0" borderId="10" xfId="3" applyNumberFormat="1" applyFont="1" applyBorder="1" applyAlignment="1">
      <alignment horizontal="center"/>
    </xf>
    <xf numFmtId="0" fontId="9" fillId="3" borderId="9" xfId="3" applyFont="1" applyFill="1" applyBorder="1" applyAlignment="1">
      <alignment horizontal="center" vertical="center" wrapText="1"/>
    </xf>
    <xf numFmtId="0" fontId="3" fillId="3" borderId="10" xfId="0" applyFont="1" applyFill="1" applyBorder="1" applyAlignment="1">
      <alignment horizontal="center"/>
    </xf>
    <xf numFmtId="3" fontId="3" fillId="3" borderId="11" xfId="0" applyNumberFormat="1" applyFont="1" applyFill="1" applyBorder="1" applyAlignment="1">
      <alignment horizontal="center"/>
    </xf>
    <xf numFmtId="3" fontId="11" fillId="3" borderId="11" xfId="1" applyNumberFormat="1" applyFont="1" applyFill="1" applyBorder="1" applyAlignment="1">
      <alignment horizontal="center" vertical="center"/>
    </xf>
    <xf numFmtId="3" fontId="11" fillId="3" borderId="8" xfId="1" applyNumberFormat="1" applyFont="1" applyFill="1" applyBorder="1" applyAlignment="1">
      <alignment horizontal="center" vertical="center"/>
    </xf>
    <xf numFmtId="3" fontId="3" fillId="3" borderId="10" xfId="0" applyNumberFormat="1" applyFont="1" applyFill="1" applyBorder="1" applyAlignment="1">
      <alignment horizontal="center"/>
    </xf>
    <xf numFmtId="0" fontId="16" fillId="0" borderId="0" xfId="3" applyFont="1" applyAlignment="1">
      <alignment horizontal="left" wrapText="1"/>
    </xf>
    <xf numFmtId="0" fontId="28" fillId="0" borderId="0" xfId="3" applyFont="1" applyAlignment="1">
      <alignment horizontal="left" wrapText="1"/>
    </xf>
    <xf numFmtId="0" fontId="27" fillId="0" borderId="0" xfId="3" applyFont="1" applyAlignment="1">
      <alignment horizontal="left" wrapText="1"/>
    </xf>
    <xf numFmtId="0" fontId="16" fillId="0" borderId="0" xfId="3" applyFont="1" applyAlignment="1">
      <alignment horizontal="left" vertical="center" wrapText="1"/>
    </xf>
    <xf numFmtId="0" fontId="23" fillId="0" borderId="6" xfId="3" applyFont="1" applyBorder="1" applyAlignment="1">
      <alignment horizontal="left" wrapText="1"/>
    </xf>
    <xf numFmtId="0" fontId="16" fillId="0" borderId="6" xfId="3" applyFont="1" applyBorder="1" applyAlignment="1">
      <alignment horizontal="left" wrapText="1"/>
    </xf>
    <xf numFmtId="0" fontId="28" fillId="0" borderId="6" xfId="3" applyFont="1" applyBorder="1" applyAlignment="1">
      <alignment horizontal="left" wrapText="1"/>
    </xf>
    <xf numFmtId="0" fontId="23" fillId="0" borderId="0" xfId="3" applyFont="1" applyAlignment="1">
      <alignment horizontal="left" wrapText="1"/>
    </xf>
    <xf numFmtId="0" fontId="9" fillId="0" borderId="1" xfId="3" applyFont="1" applyBorder="1" applyAlignment="1">
      <alignment horizontal="center" wrapText="1"/>
    </xf>
    <xf numFmtId="0" fontId="9" fillId="0" borderId="1" xfId="0" applyFont="1" applyBorder="1" applyAlignment="1">
      <alignment horizontal="center" wrapText="1"/>
    </xf>
    <xf numFmtId="0" fontId="23" fillId="0" borderId="6" xfId="0" applyFont="1" applyBorder="1" applyAlignment="1">
      <alignment horizontal="left" wrapText="1" readingOrder="1"/>
    </xf>
    <xf numFmtId="0" fontId="11" fillId="0" borderId="3" xfId="3" applyFont="1" applyBorder="1" applyAlignment="1">
      <alignment horizontal="left" wrapText="1"/>
    </xf>
    <xf numFmtId="0" fontId="67" fillId="0" borderId="6" xfId="0" applyFont="1" applyBorder="1" applyAlignment="1">
      <alignment wrapText="1" readingOrder="1"/>
    </xf>
    <xf numFmtId="0" fontId="16" fillId="0" borderId="6" xfId="0" applyFont="1" applyBorder="1" applyAlignment="1">
      <alignment horizontal="left" wrapText="1"/>
    </xf>
    <xf numFmtId="0" fontId="23" fillId="0" borderId="6" xfId="0" applyFont="1" applyBorder="1" applyAlignment="1">
      <alignment horizontal="left" wrapText="1"/>
    </xf>
    <xf numFmtId="0" fontId="16" fillId="0" borderId="6" xfId="3" applyFont="1" applyBorder="1" applyAlignment="1">
      <alignment wrapText="1"/>
    </xf>
    <xf numFmtId="0" fontId="17" fillId="0" borderId="0" xfId="0" applyFont="1" applyAlignment="1">
      <alignment horizontal="left"/>
    </xf>
    <xf numFmtId="0" fontId="24" fillId="0" borderId="6" xfId="3" applyFont="1" applyBorder="1" applyAlignment="1">
      <alignment horizontal="left" wrapText="1"/>
    </xf>
    <xf numFmtId="0" fontId="23" fillId="0" borderId="0" xfId="0" applyFont="1" applyAlignment="1">
      <alignment horizontal="left"/>
    </xf>
    <xf numFmtId="0" fontId="11" fillId="0" borderId="0" xfId="0" applyFont="1" applyAlignment="1">
      <alignment horizontal="left"/>
    </xf>
    <xf numFmtId="0" fontId="23" fillId="0" borderId="6" xfId="3" applyFont="1" applyBorder="1"/>
    <xf numFmtId="0" fontId="23" fillId="0" borderId="6" xfId="3" applyFont="1" applyBorder="1" applyAlignment="1">
      <alignment wrapText="1"/>
    </xf>
    <xf numFmtId="0" fontId="17" fillId="0" borderId="6" xfId="0" applyFont="1" applyBorder="1" applyAlignment="1">
      <alignment wrapText="1"/>
    </xf>
    <xf numFmtId="0" fontId="17" fillId="0" borderId="0" xfId="0" applyFont="1" applyAlignment="1">
      <alignment horizontal="left" wrapText="1"/>
    </xf>
    <xf numFmtId="0" fontId="23" fillId="0" borderId="0" xfId="3" applyFont="1" applyAlignment="1">
      <alignment wrapText="1"/>
    </xf>
    <xf numFmtId="0" fontId="75" fillId="0" borderId="0" xfId="0" applyFont="1" applyAlignment="1">
      <alignment horizontal="left" wrapText="1"/>
    </xf>
    <xf numFmtId="0" fontId="24" fillId="0" borderId="0" xfId="0" applyFont="1" applyAlignment="1">
      <alignment wrapText="1"/>
    </xf>
    <xf numFmtId="168" fontId="11" fillId="0" borderId="3" xfId="1" applyNumberFormat="1" applyFont="1" applyBorder="1" applyAlignment="1">
      <alignment horizontal="center" vertical="top" wrapText="1"/>
    </xf>
    <xf numFmtId="0" fontId="17" fillId="0" borderId="0" xfId="0" applyFont="1" applyAlignment="1">
      <alignment wrapText="1"/>
    </xf>
    <xf numFmtId="0" fontId="24" fillId="0" borderId="0" xfId="0" applyFont="1" applyAlignment="1">
      <alignment horizontal="left" wrapText="1"/>
    </xf>
    <xf numFmtId="0" fontId="24" fillId="0" borderId="0" xfId="0" applyFont="1"/>
    <xf numFmtId="0" fontId="23" fillId="0" borderId="0" xfId="0" applyFont="1"/>
    <xf numFmtId="0" fontId="16" fillId="0" borderId="0" xfId="0" applyFont="1"/>
    <xf numFmtId="0" fontId="16" fillId="0" borderId="0" xfId="0" applyFont="1" applyAlignment="1">
      <alignment horizontal="left" wrapText="1"/>
    </xf>
    <xf numFmtId="0" fontId="16" fillId="0" borderId="6" xfId="0" applyFont="1" applyBorder="1" applyAlignment="1">
      <alignment wrapText="1"/>
    </xf>
    <xf numFmtId="0" fontId="11" fillId="0" borderId="6" xfId="3" applyFont="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12" fillId="0" borderId="6" xfId="3" applyFont="1" applyBorder="1" applyAlignment="1">
      <alignment horizontal="left" vertical="top" wrapText="1"/>
    </xf>
    <xf numFmtId="3" fontId="35" fillId="2" borderId="3" xfId="3" applyNumberFormat="1" applyFont="1" applyFill="1" applyBorder="1" applyAlignment="1">
      <alignment horizontal="left" vertical="center"/>
    </xf>
    <xf numFmtId="0" fontId="0" fillId="0" borderId="0" xfId="0" applyAlignment="1">
      <alignment horizontal="left" vertical="top" wrapText="1"/>
    </xf>
    <xf numFmtId="0" fontId="0" fillId="0" borderId="1" xfId="0" applyBorder="1" applyAlignment="1">
      <alignment horizontal="left" vertical="top" wrapText="1"/>
    </xf>
    <xf numFmtId="0" fontId="11" fillId="0" borderId="6" xfId="3" applyFont="1" applyBorder="1" applyAlignment="1">
      <alignment horizontal="left" vertical="top" wrapText="1"/>
    </xf>
    <xf numFmtId="0" fontId="11" fillId="0" borderId="0" xfId="3" applyFont="1" applyAlignment="1">
      <alignment horizontal="left" vertical="top" wrapText="1"/>
    </xf>
    <xf numFmtId="0" fontId="11" fillId="0" borderId="1" xfId="3" applyFont="1" applyBorder="1" applyAlignment="1">
      <alignment horizontal="left" vertical="top" wrapText="1"/>
    </xf>
    <xf numFmtId="0" fontId="11" fillId="0" borderId="3" xfId="3" applyFont="1" applyBorder="1" applyAlignment="1">
      <alignment horizontal="left" vertical="top" wrapText="1"/>
    </xf>
    <xf numFmtId="0" fontId="78" fillId="0" borderId="3" xfId="3" applyFont="1" applyBorder="1" applyAlignment="1">
      <alignment horizontal="left" vertical="top" wrapText="1"/>
    </xf>
    <xf numFmtId="0" fontId="11" fillId="0" borderId="3" xfId="0" applyFont="1" applyBorder="1" applyAlignment="1">
      <alignment horizontal="left" vertical="top"/>
    </xf>
    <xf numFmtId="0" fontId="11" fillId="0" borderId="3" xfId="0" applyFont="1" applyBorder="1" applyAlignment="1">
      <alignment horizontal="left" vertical="top" wrapText="1"/>
    </xf>
    <xf numFmtId="49" fontId="71" fillId="0" borderId="6" xfId="4" applyNumberFormat="1" applyFont="1" applyBorder="1" applyAlignment="1">
      <alignment horizontal="center" vertical="top" wrapText="1"/>
    </xf>
    <xf numFmtId="49" fontId="3" fillId="0" borderId="0" xfId="4" applyNumberFormat="1" applyFont="1" applyAlignment="1">
      <alignment horizontal="center" vertical="top" wrapText="1"/>
    </xf>
    <xf numFmtId="49" fontId="3" fillId="0" borderId="6" xfId="4" applyNumberFormat="1" applyFont="1" applyBorder="1" applyAlignment="1">
      <alignment horizontal="center" vertical="top" wrapText="1"/>
    </xf>
  </cellXfs>
  <cellStyles count="22">
    <cellStyle name="Comma" xfId="1" builtinId="3"/>
    <cellStyle name="Comma 2" xfId="6" xr:uid="{926D0473-90F2-48FE-93E8-5B7B3649AD7B}"/>
    <cellStyle name="Hyperlink" xfId="21" builtinId="8"/>
    <cellStyle name="Normal" xfId="0" builtinId="0"/>
    <cellStyle name="Normal 2" xfId="4" xr:uid="{00B87EFF-DCD8-4BCB-9105-EDF7E9EBE4A4}"/>
    <cellStyle name="Normal 2 2" xfId="8" xr:uid="{2F40D6BE-1D5D-4CDE-B016-84B5475466B5}"/>
    <cellStyle name="Normal 2 3" xfId="9" xr:uid="{0EA6BAC0-B7EE-44CB-82C0-CA5279DA6339}"/>
    <cellStyle name="Normal 2 4" xfId="5" xr:uid="{0373E453-3FBD-4C1D-9129-9C7DA4A2F63E}"/>
    <cellStyle name="Normal 3" xfId="3" xr:uid="{EC665299-0158-4504-9DCA-A3D8755FB19F}"/>
    <cellStyle name="Normal 3 2" xfId="10" xr:uid="{D301E824-4F73-435C-8A25-06C9E71C6D75}"/>
    <cellStyle name="Normal 3 3" xfId="11" xr:uid="{BC81F422-43C6-4068-B85A-0EFB31EAFF1C}"/>
    <cellStyle name="Normal 4" xfId="12" xr:uid="{BF184C95-C7D4-4A53-8D3E-B45D803D8BC5}"/>
    <cellStyle name="Normal 5" xfId="13" xr:uid="{B7EC0DCA-CF78-42B6-AF4C-82D7CE2DC55D}"/>
    <cellStyle name="Normal 6" xfId="14" xr:uid="{4B6C0E79-A028-4341-BF3B-3C56C1A57213}"/>
    <cellStyle name="Normal 7" xfId="15" xr:uid="{7ABA17DC-CB00-448B-A23F-DA8333B2AD8B}"/>
    <cellStyle name="Normal 8" xfId="16" xr:uid="{48BD85AD-5016-4CA6-887C-9826A9476C22}"/>
    <cellStyle name="Note 2" xfId="17" xr:uid="{608063F9-FE93-4005-ADAA-60A501369186}"/>
    <cellStyle name="Percent" xfId="2" builtinId="5"/>
    <cellStyle name="Percent 2" xfId="7" xr:uid="{3DAD9E56-122B-4712-A635-8D818E34F8D0}"/>
    <cellStyle name="Percent 2 2" xfId="18" xr:uid="{E8D5A690-1515-402B-9037-2D174F08E61A}"/>
    <cellStyle name="Percent 3" xfId="19" xr:uid="{A91DF18D-C3F6-439A-9029-72FD9567F929}"/>
    <cellStyle name="Percent 4" xfId="20" xr:uid="{C8CE586B-CAE5-4033-9AC0-ADCAC637F165}"/>
  </cellStyles>
  <dxfs count="0"/>
  <tableStyles count="0" defaultTableStyle="TableStyleMedium2" defaultPivotStyle="PivotStyleLight16"/>
  <colors>
    <mruColors>
      <color rgb="FF94B5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18912</xdr:colOff>
      <xdr:row>52</xdr:row>
      <xdr:rowOff>0</xdr:rowOff>
    </xdr:to>
    <xdr:pic>
      <xdr:nvPicPr>
        <xdr:cNvPr id="3" name="Picture 2">
          <a:extLst>
            <a:ext uri="{FF2B5EF4-FFF2-40B4-BE49-F238E27FC236}">
              <a16:creationId xmlns:a16="http://schemas.microsoft.com/office/drawing/2014/main" id="{B2AA8754-B297-7B19-F6E2-C8481AC4C459}"/>
            </a:ext>
          </a:extLst>
        </xdr:cNvPr>
        <xdr:cNvPicPr>
          <a:picLocks noChangeAspect="1"/>
        </xdr:cNvPicPr>
      </xdr:nvPicPr>
      <xdr:blipFill>
        <a:blip xmlns:r="http://schemas.openxmlformats.org/officeDocument/2006/relationships" r:embed="rId1"/>
        <a:stretch>
          <a:fillRect/>
        </a:stretch>
      </xdr:blipFill>
      <xdr:spPr>
        <a:xfrm>
          <a:off x="0" y="0"/>
          <a:ext cx="12134712" cy="858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15</xdr:col>
      <xdr:colOff>18604</xdr:colOff>
      <xdr:row>1</xdr:row>
      <xdr:rowOff>180975</xdr:rowOff>
    </xdr:to>
    <xdr:pic>
      <xdr:nvPicPr>
        <xdr:cNvPr id="5" name="Picture 4">
          <a:extLst>
            <a:ext uri="{FF2B5EF4-FFF2-40B4-BE49-F238E27FC236}">
              <a16:creationId xmlns:a16="http://schemas.microsoft.com/office/drawing/2014/main" id="{C4678E9C-3F84-D14E-BD2B-FF2FE44F938B}"/>
            </a:ext>
          </a:extLst>
        </xdr:cNvPr>
        <xdr:cNvPicPr>
          <a:picLocks noChangeAspect="1"/>
        </xdr:cNvPicPr>
      </xdr:nvPicPr>
      <xdr:blipFill>
        <a:blip xmlns:r="http://schemas.openxmlformats.org/officeDocument/2006/relationships" r:embed="rId1"/>
        <a:stretch>
          <a:fillRect/>
        </a:stretch>
      </xdr:blipFill>
      <xdr:spPr>
        <a:xfrm>
          <a:off x="12700" y="0"/>
          <a:ext cx="9813479" cy="1155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0</xdr:rowOff>
    </xdr:from>
    <xdr:to>
      <xdr:col>7</xdr:col>
      <xdr:colOff>92075</xdr:colOff>
      <xdr:row>0</xdr:row>
      <xdr:rowOff>1206500</xdr:rowOff>
    </xdr:to>
    <xdr:sp macro="" textlink="">
      <xdr:nvSpPr>
        <xdr:cNvPr id="4" name="TextBox 3">
          <a:extLst>
            <a:ext uri="{FF2B5EF4-FFF2-40B4-BE49-F238E27FC236}">
              <a16:creationId xmlns:a16="http://schemas.microsoft.com/office/drawing/2014/main" id="{0AB30D57-1D83-4DF5-A884-63258E32005E}"/>
            </a:ext>
          </a:extLst>
        </xdr:cNvPr>
        <xdr:cNvSpPr txBox="1"/>
      </xdr:nvSpPr>
      <xdr:spPr>
        <a:xfrm>
          <a:off x="695325" y="0"/>
          <a:ext cx="8969375" cy="120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250">
              <a:solidFill>
                <a:schemeClr val="bg1"/>
              </a:solidFill>
              <a:latin typeface="Verdana" panose="020B0604030504040204" pitchFamily="34" charset="0"/>
              <a:ea typeface="Verdana" panose="020B0604030504040204" pitchFamily="34" charset="0"/>
              <a:cs typeface="Verdana" panose="020B0604030504040204" pitchFamily="34" charset="0"/>
            </a:rPr>
            <a:t>ESG Supplement</a:t>
          </a:r>
          <a:r>
            <a:rPr lang="en-US" sz="1250" baseline="0">
              <a:solidFill>
                <a:schemeClr val="bg1"/>
              </a:solidFill>
              <a:latin typeface="Verdana" panose="020B0604030504040204" pitchFamily="34" charset="0"/>
              <a:ea typeface="Verdana" panose="020B0604030504040204" pitchFamily="34" charset="0"/>
              <a:cs typeface="Verdana" panose="020B0604030504040204" pitchFamily="34" charset="0"/>
            </a:rPr>
            <a:t> 2022 | DATA PACK</a:t>
          </a:r>
          <a:endParaRPr lang="en-US" sz="125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0</xdr:colOff>
      <xdr:row>0</xdr:row>
      <xdr:rowOff>0</xdr:rowOff>
    </xdr:from>
    <xdr:to>
      <xdr:col>7</xdr:col>
      <xdr:colOff>21779</xdr:colOff>
      <xdr:row>0</xdr:row>
      <xdr:rowOff>1152525</xdr:rowOff>
    </xdr:to>
    <xdr:pic>
      <xdr:nvPicPr>
        <xdr:cNvPr id="6" name="Picture 5">
          <a:extLst>
            <a:ext uri="{FF2B5EF4-FFF2-40B4-BE49-F238E27FC236}">
              <a16:creationId xmlns:a16="http://schemas.microsoft.com/office/drawing/2014/main" id="{3A2D36E8-8C41-7C4B-9F2D-796D0EF9AD8C}"/>
            </a:ext>
          </a:extLst>
        </xdr:cNvPr>
        <xdr:cNvPicPr>
          <a:picLocks noChangeAspect="1"/>
        </xdr:cNvPicPr>
      </xdr:nvPicPr>
      <xdr:blipFill>
        <a:blip xmlns:r="http://schemas.openxmlformats.org/officeDocument/2006/relationships" r:embed="rId1"/>
        <a:stretch>
          <a:fillRect/>
        </a:stretch>
      </xdr:blipFill>
      <xdr:spPr>
        <a:xfrm>
          <a:off x="0" y="0"/>
          <a:ext cx="9813479" cy="1155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174179</xdr:colOff>
      <xdr:row>0</xdr:row>
      <xdr:rowOff>1149350</xdr:rowOff>
    </xdr:to>
    <xdr:pic>
      <xdr:nvPicPr>
        <xdr:cNvPr id="5" name="Picture 4">
          <a:extLst>
            <a:ext uri="{FF2B5EF4-FFF2-40B4-BE49-F238E27FC236}">
              <a16:creationId xmlns:a16="http://schemas.microsoft.com/office/drawing/2014/main" id="{17A6061C-5242-0545-9CB3-8206313A475D}"/>
            </a:ext>
          </a:extLst>
        </xdr:cNvPr>
        <xdr:cNvPicPr>
          <a:picLocks noChangeAspect="1"/>
        </xdr:cNvPicPr>
      </xdr:nvPicPr>
      <xdr:blipFill>
        <a:blip xmlns:r="http://schemas.openxmlformats.org/officeDocument/2006/relationships" r:embed="rId1"/>
        <a:stretch>
          <a:fillRect/>
        </a:stretch>
      </xdr:blipFill>
      <xdr:spPr>
        <a:xfrm>
          <a:off x="0" y="0"/>
          <a:ext cx="9813479" cy="1155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523429</xdr:colOff>
      <xdr:row>0</xdr:row>
      <xdr:rowOff>1149350</xdr:rowOff>
    </xdr:to>
    <xdr:pic>
      <xdr:nvPicPr>
        <xdr:cNvPr id="2" name="Picture 1">
          <a:extLst>
            <a:ext uri="{FF2B5EF4-FFF2-40B4-BE49-F238E27FC236}">
              <a16:creationId xmlns:a16="http://schemas.microsoft.com/office/drawing/2014/main" id="{06750446-D5CF-0344-BF58-760E07AA635D}"/>
            </a:ext>
          </a:extLst>
        </xdr:cNvPr>
        <xdr:cNvPicPr>
          <a:picLocks noChangeAspect="1"/>
        </xdr:cNvPicPr>
      </xdr:nvPicPr>
      <xdr:blipFill>
        <a:blip xmlns:r="http://schemas.openxmlformats.org/officeDocument/2006/relationships" r:embed="rId1"/>
        <a:stretch>
          <a:fillRect/>
        </a:stretch>
      </xdr:blipFill>
      <xdr:spPr>
        <a:xfrm>
          <a:off x="0" y="0"/>
          <a:ext cx="9813479" cy="1155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3</xdr:col>
      <xdr:colOff>2323654</xdr:colOff>
      <xdr:row>0</xdr:row>
      <xdr:rowOff>1149350</xdr:rowOff>
    </xdr:to>
    <xdr:pic>
      <xdr:nvPicPr>
        <xdr:cNvPr id="4" name="Picture 3">
          <a:extLst>
            <a:ext uri="{FF2B5EF4-FFF2-40B4-BE49-F238E27FC236}">
              <a16:creationId xmlns:a16="http://schemas.microsoft.com/office/drawing/2014/main" id="{86AF3F38-86DA-4C4A-B638-4564390B1A29}"/>
            </a:ext>
          </a:extLst>
        </xdr:cNvPr>
        <xdr:cNvPicPr>
          <a:picLocks noChangeAspect="1"/>
        </xdr:cNvPicPr>
      </xdr:nvPicPr>
      <xdr:blipFill>
        <a:blip xmlns:r="http://schemas.openxmlformats.org/officeDocument/2006/relationships" r:embed="rId1"/>
        <a:stretch>
          <a:fillRect/>
        </a:stretch>
      </xdr:blipFill>
      <xdr:spPr>
        <a:xfrm>
          <a:off x="15875" y="0"/>
          <a:ext cx="9813479" cy="1155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1764854</xdr:colOff>
      <xdr:row>0</xdr:row>
      <xdr:rowOff>1152525</xdr:rowOff>
    </xdr:to>
    <xdr:pic>
      <xdr:nvPicPr>
        <xdr:cNvPr id="2" name="Picture 1">
          <a:extLst>
            <a:ext uri="{FF2B5EF4-FFF2-40B4-BE49-F238E27FC236}">
              <a16:creationId xmlns:a16="http://schemas.microsoft.com/office/drawing/2014/main" id="{E42C348E-CE25-C342-8B4C-BB51A9B43613}"/>
            </a:ext>
          </a:extLst>
        </xdr:cNvPr>
        <xdr:cNvPicPr>
          <a:picLocks noChangeAspect="1"/>
        </xdr:cNvPicPr>
      </xdr:nvPicPr>
      <xdr:blipFill>
        <a:blip xmlns:r="http://schemas.openxmlformats.org/officeDocument/2006/relationships" r:embed="rId1"/>
        <a:stretch>
          <a:fillRect/>
        </a:stretch>
      </xdr:blipFill>
      <xdr:spPr>
        <a:xfrm>
          <a:off x="0" y="0"/>
          <a:ext cx="9813479" cy="1155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anz.com.au/about-us/esg-priorities/fair-responsible-banking/human-rights/" TargetMode="External"/><Relationship Id="rId13" Type="http://schemas.openxmlformats.org/officeDocument/2006/relationships/hyperlink" Target="https://www.anz.com.au/about-us/esg-priorities/fair-responsible-banking/human-rights/" TargetMode="External"/><Relationship Id="rId18" Type="http://schemas.openxmlformats.org/officeDocument/2006/relationships/hyperlink" Target="https://www.anz.com.au/about-us/esg/our-approach/stakeholder-engagement/" TargetMode="External"/><Relationship Id="rId3" Type="http://schemas.openxmlformats.org/officeDocument/2006/relationships/hyperlink" Target="https://www.anz.com.au/about-us/esg-priorities/fair-responsible-banking/human-rights/" TargetMode="External"/><Relationship Id="rId21" Type="http://schemas.openxmlformats.org/officeDocument/2006/relationships/hyperlink" Target="https://www.anz.com/shareholder/centre/about/corporate-governance/" TargetMode="External"/><Relationship Id="rId7" Type="http://schemas.openxmlformats.org/officeDocument/2006/relationships/hyperlink" Target="https://www.anz.com.au/about-us/esg-priorities/fair-responsible-banking/human-rights/" TargetMode="External"/><Relationship Id="rId12" Type="http://schemas.openxmlformats.org/officeDocument/2006/relationships/hyperlink" Target="https://www.anz.com.au/about-us/esg-priorities/fair-responsible-banking/human-rights/" TargetMode="External"/><Relationship Id="rId17" Type="http://schemas.openxmlformats.org/officeDocument/2006/relationships/hyperlink" Target="https://www.anz.com.au/about-us/esg-priorities/fair-responsible-banking/human-rights/" TargetMode="External"/><Relationship Id="rId25" Type="http://schemas.openxmlformats.org/officeDocument/2006/relationships/drawing" Target="../drawings/drawing6.xml"/><Relationship Id="rId2" Type="http://schemas.openxmlformats.org/officeDocument/2006/relationships/hyperlink" Target="https://www.anz.com.au/about-us/esg-priorities/fair-responsible-banking/human-rights/" TargetMode="External"/><Relationship Id="rId16" Type="http://schemas.openxmlformats.org/officeDocument/2006/relationships/hyperlink" Target="https://www.anz.com.au/about-us/esg-priorities/fair-responsible-banking/human-rights/" TargetMode="External"/><Relationship Id="rId20" Type="http://schemas.openxmlformats.org/officeDocument/2006/relationships/hyperlink" Target="https://www.anz.com/shareholder/centre/about/corporate-governance/" TargetMode="External"/><Relationship Id="rId1" Type="http://schemas.openxmlformats.org/officeDocument/2006/relationships/hyperlink" Target="https://www.anz.com.au/about-us/esg-priorities/fair-responsible-banking/human-rights/" TargetMode="External"/><Relationship Id="rId6" Type="http://schemas.openxmlformats.org/officeDocument/2006/relationships/hyperlink" Target="https://www.anz.com.au/about-us/esg-priorities/fair-responsible-banking/human-rights/" TargetMode="External"/><Relationship Id="rId11" Type="http://schemas.openxmlformats.org/officeDocument/2006/relationships/hyperlink" Target="https://www.anz.com.au/about-us/esg-priorities/fair-responsible-banking/human-rights/" TargetMode="External"/><Relationship Id="rId24" Type="http://schemas.openxmlformats.org/officeDocument/2006/relationships/printerSettings" Target="../printerSettings/printerSettings6.bin"/><Relationship Id="rId5" Type="http://schemas.openxmlformats.org/officeDocument/2006/relationships/hyperlink" Target="https://www.anz.com.au/about-us/esg-priorities/fair-responsible-banking/human-rights/" TargetMode="External"/><Relationship Id="rId15" Type="http://schemas.openxmlformats.org/officeDocument/2006/relationships/hyperlink" Target="https://www.anz.com.au/about-us/esg-priorities/fair-responsible-banking/human-rights/" TargetMode="External"/><Relationship Id="rId23" Type="http://schemas.openxmlformats.org/officeDocument/2006/relationships/hyperlink" Target="https://www.anz.com/shareholder/centre/about/corporate-governance/" TargetMode="External"/><Relationship Id="rId10" Type="http://schemas.openxmlformats.org/officeDocument/2006/relationships/hyperlink" Target="https://www.anz.com.au/about-us/esg-priorities/fair-responsible-banking/human-rights/" TargetMode="External"/><Relationship Id="rId19" Type="http://schemas.openxmlformats.org/officeDocument/2006/relationships/hyperlink" Target="https://www.anz.com.au/about-us/esg-priorities/fair-responsible-banking/responsible-business-lending/" TargetMode="External"/><Relationship Id="rId4" Type="http://schemas.openxmlformats.org/officeDocument/2006/relationships/hyperlink" Target="https://www.anz.com.au/about-us/esg-priorities/fair-responsible-banking/human-rights/" TargetMode="External"/><Relationship Id="rId9" Type="http://schemas.openxmlformats.org/officeDocument/2006/relationships/hyperlink" Target="https://www.anz.com.au/about-us/esg-priorities/fair-responsible-banking/human-rights/" TargetMode="External"/><Relationship Id="rId14" Type="http://schemas.openxmlformats.org/officeDocument/2006/relationships/hyperlink" Target="https://www.anz.com.au/about-us/esg-priorities/fair-responsible-banking/human-rights/" TargetMode="External"/><Relationship Id="rId22" Type="http://schemas.openxmlformats.org/officeDocument/2006/relationships/hyperlink" Target="https://www.anz.com/shareholder/centre/about/corporate-governanc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5B54-BD1B-40C6-8A86-778E89E72D43}">
  <dimension ref="A1"/>
  <sheetViews>
    <sheetView showGridLines="0" topLeftCell="A13" zoomScaleNormal="100" workbookViewId="0">
      <selection activeCell="T17" sqref="T17"/>
    </sheetView>
  </sheetViews>
  <sheetFormatPr defaultColWidth="8.875" defaultRowHeight="12.75"/>
  <sheetData/>
  <sheetProtection algorithmName="SHA-512" hashValue="4St4K9m4FkzvCoCD1npr3pKBiW6Md16qTcboz8i8eFv5fnIsTGIkPVtPDFtfcTS0CtaQk53CjGDChsWJHfjhjA==" saltValue="2uxVKWTwyRWGsC73k4knq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DCD78-532D-4C54-9D6E-25ABEEB38124}">
  <sheetPr>
    <pageSetUpPr fitToPage="1"/>
  </sheetPr>
  <dimension ref="A1:O86"/>
  <sheetViews>
    <sheetView showGridLines="0" zoomScale="120" zoomScaleNormal="120" workbookViewId="0">
      <selection activeCell="P3" sqref="P3"/>
    </sheetView>
  </sheetViews>
  <sheetFormatPr defaultColWidth="8.875" defaultRowHeight="12.75"/>
  <cols>
    <col min="1" max="1" width="5.625" customWidth="1"/>
    <col min="15" max="15" width="7.5" customWidth="1"/>
  </cols>
  <sheetData>
    <row r="1" spans="1:15" ht="77.25" customHeight="1"/>
    <row r="2" spans="1:15" ht="35.1" customHeight="1">
      <c r="A2" s="192"/>
      <c r="B2" s="193"/>
      <c r="C2" s="192"/>
      <c r="D2" s="192"/>
      <c r="E2" s="192"/>
      <c r="F2" s="192"/>
      <c r="G2" s="192"/>
      <c r="H2" s="192"/>
      <c r="I2" s="192"/>
      <c r="J2" s="192"/>
      <c r="K2" s="192"/>
      <c r="L2" s="194"/>
      <c r="M2" s="192"/>
      <c r="N2" s="192"/>
      <c r="O2" s="192"/>
    </row>
    <row r="3" spans="1:15" ht="24.75">
      <c r="A3" s="192"/>
      <c r="B3" s="195" t="s">
        <v>0</v>
      </c>
      <c r="C3" s="192"/>
      <c r="D3" s="192"/>
      <c r="E3" s="192"/>
      <c r="F3" s="192"/>
      <c r="G3" s="192"/>
      <c r="H3" s="192"/>
      <c r="I3" s="192"/>
      <c r="J3" s="192"/>
      <c r="K3" s="192"/>
      <c r="L3" s="194"/>
      <c r="M3" s="192"/>
      <c r="N3" s="192"/>
      <c r="O3" s="192"/>
    </row>
    <row r="4" spans="1:15" ht="24.75">
      <c r="A4" s="192"/>
      <c r="B4" s="192"/>
      <c r="C4" s="195"/>
      <c r="D4" s="192"/>
      <c r="E4" s="192"/>
      <c r="F4" s="192"/>
      <c r="G4" s="192"/>
      <c r="H4" s="192"/>
      <c r="I4" s="192"/>
      <c r="J4" s="192"/>
      <c r="K4" s="192"/>
      <c r="L4" s="194"/>
      <c r="M4" s="192"/>
      <c r="N4" s="192"/>
      <c r="O4" s="192"/>
    </row>
    <row r="5" spans="1:15" ht="15">
      <c r="A5" s="192"/>
      <c r="B5" s="196"/>
      <c r="C5" s="196"/>
      <c r="D5" s="196"/>
      <c r="E5" s="196"/>
      <c r="F5" s="196"/>
      <c r="G5" s="196"/>
      <c r="H5" s="196"/>
      <c r="I5" s="196"/>
      <c r="J5" s="196"/>
      <c r="K5" s="1"/>
      <c r="L5" s="197"/>
      <c r="M5" s="196"/>
      <c r="N5" s="192"/>
      <c r="O5" s="192"/>
    </row>
    <row r="6" spans="1:15" ht="15">
      <c r="A6" s="192"/>
      <c r="B6" s="196"/>
      <c r="C6" s="198" t="s">
        <v>1</v>
      </c>
      <c r="D6" s="199"/>
      <c r="E6" s="199"/>
      <c r="F6" s="199"/>
      <c r="G6" s="199"/>
      <c r="H6" s="199"/>
      <c r="I6" s="199"/>
      <c r="J6" s="200"/>
      <c r="K6" s="200"/>
      <c r="L6" s="257" t="s">
        <v>2</v>
      </c>
      <c r="M6" s="201"/>
      <c r="N6" s="192"/>
      <c r="O6" s="192"/>
    </row>
    <row r="7" spans="1:15" ht="15">
      <c r="A7" s="192"/>
      <c r="B7" s="196"/>
      <c r="C7" s="201"/>
      <c r="D7" s="201" t="s">
        <v>3</v>
      </c>
      <c r="E7" s="201"/>
      <c r="F7" s="201"/>
      <c r="G7" s="201"/>
      <c r="H7" s="201"/>
      <c r="I7" s="201"/>
      <c r="J7" s="201"/>
      <c r="K7" s="201"/>
      <c r="L7" s="202"/>
      <c r="M7" s="201"/>
      <c r="N7" s="192"/>
      <c r="O7" s="192"/>
    </row>
    <row r="8" spans="1:15" ht="15">
      <c r="A8" s="192"/>
      <c r="B8" s="196"/>
      <c r="C8" s="201"/>
      <c r="D8" s="201" t="s">
        <v>4</v>
      </c>
      <c r="E8" s="201"/>
      <c r="F8" s="201"/>
      <c r="G8" s="201"/>
      <c r="H8" s="201"/>
      <c r="I8" s="201"/>
      <c r="J8" s="201"/>
      <c r="K8" s="201"/>
      <c r="L8" s="202"/>
      <c r="M8" s="201"/>
      <c r="N8" s="192"/>
      <c r="O8" s="192"/>
    </row>
    <row r="9" spans="1:15" ht="15">
      <c r="A9" s="192"/>
      <c r="B9" s="196"/>
      <c r="C9" s="201"/>
      <c r="D9" s="201" t="s">
        <v>5</v>
      </c>
      <c r="E9" s="201"/>
      <c r="F9" s="201"/>
      <c r="G9" s="201"/>
      <c r="H9" s="201"/>
      <c r="I9" s="201"/>
      <c r="J9" s="201"/>
      <c r="K9" s="201"/>
      <c r="L9" s="202"/>
      <c r="M9" s="201"/>
      <c r="N9" s="192"/>
      <c r="O9" s="192"/>
    </row>
    <row r="10" spans="1:15" ht="15">
      <c r="A10" s="192"/>
      <c r="B10" s="196"/>
      <c r="C10" s="196"/>
      <c r="D10" s="196"/>
      <c r="E10" s="196"/>
      <c r="F10" s="196"/>
      <c r="G10" s="196"/>
      <c r="H10" s="196"/>
      <c r="I10" s="196"/>
      <c r="J10" s="196"/>
      <c r="K10" s="1"/>
      <c r="L10" s="197"/>
      <c r="M10" s="196"/>
      <c r="N10" s="192"/>
      <c r="O10" s="192"/>
    </row>
    <row r="11" spans="1:15" ht="15">
      <c r="A11" s="203"/>
      <c r="B11" s="204"/>
      <c r="C11" s="205" t="s">
        <v>6</v>
      </c>
      <c r="D11" s="205"/>
      <c r="E11" s="205"/>
      <c r="F11" s="205"/>
      <c r="G11" s="205"/>
      <c r="H11" s="205"/>
      <c r="I11" s="205"/>
      <c r="J11" s="205"/>
      <c r="K11" s="205"/>
      <c r="L11" s="257" t="s">
        <v>2</v>
      </c>
      <c r="M11" s="204"/>
      <c r="N11" s="203"/>
      <c r="O11" s="203"/>
    </row>
    <row r="12" spans="1:15" ht="15">
      <c r="A12" s="192"/>
      <c r="B12" s="196"/>
      <c r="C12" s="201"/>
      <c r="D12" s="201" t="s">
        <v>7</v>
      </c>
      <c r="E12" s="201"/>
      <c r="F12" s="201"/>
      <c r="G12" s="201"/>
      <c r="H12" s="201"/>
      <c r="I12" s="201"/>
      <c r="J12" s="201"/>
      <c r="K12" s="201"/>
      <c r="L12" s="202"/>
      <c r="M12" s="196"/>
      <c r="N12" s="192"/>
      <c r="O12" s="192"/>
    </row>
    <row r="13" spans="1:15" ht="15">
      <c r="A13" s="192"/>
      <c r="B13" s="196"/>
      <c r="C13" s="201"/>
      <c r="D13" s="201" t="s">
        <v>8</v>
      </c>
      <c r="E13" s="201"/>
      <c r="F13" s="201"/>
      <c r="G13" s="201"/>
      <c r="H13" s="201"/>
      <c r="I13" s="201"/>
      <c r="J13" s="201"/>
      <c r="K13" s="201"/>
      <c r="L13" s="202"/>
      <c r="M13" s="196"/>
      <c r="N13" s="192"/>
      <c r="O13" s="192"/>
    </row>
    <row r="14" spans="1:15" ht="15">
      <c r="A14" s="192"/>
      <c r="B14" s="196"/>
      <c r="C14" s="201"/>
      <c r="D14" s="201" t="s">
        <v>9</v>
      </c>
      <c r="E14" s="201"/>
      <c r="F14" s="201"/>
      <c r="G14" s="201"/>
      <c r="H14" s="201"/>
      <c r="I14" s="201"/>
      <c r="J14" s="201"/>
      <c r="K14" s="201"/>
      <c r="L14" s="202"/>
      <c r="M14" s="196"/>
      <c r="N14" s="192"/>
      <c r="O14" s="192"/>
    </row>
    <row r="15" spans="1:15" ht="15">
      <c r="A15" s="192"/>
      <c r="B15" s="196"/>
      <c r="C15" s="196"/>
      <c r="D15" s="196"/>
      <c r="E15" s="196"/>
      <c r="F15" s="196"/>
      <c r="G15" s="196"/>
      <c r="H15" s="196"/>
      <c r="I15" s="196"/>
      <c r="J15" s="196"/>
      <c r="K15" s="1"/>
      <c r="L15" s="197"/>
      <c r="M15" s="196"/>
      <c r="N15" s="192"/>
      <c r="O15" s="192"/>
    </row>
    <row r="16" spans="1:15" ht="15">
      <c r="A16" s="203"/>
      <c r="B16" s="204"/>
      <c r="C16" s="206" t="s">
        <v>10</v>
      </c>
      <c r="D16" s="206"/>
      <c r="E16" s="206"/>
      <c r="F16" s="206"/>
      <c r="G16" s="206"/>
      <c r="H16" s="206"/>
      <c r="I16" s="206"/>
      <c r="J16" s="206"/>
      <c r="K16" s="206"/>
      <c r="L16" s="257" t="s">
        <v>2</v>
      </c>
      <c r="M16" s="204"/>
      <c r="N16" s="203"/>
      <c r="O16" s="203"/>
    </row>
    <row r="17" spans="1:15" ht="15">
      <c r="A17" s="192"/>
      <c r="B17" s="196"/>
      <c r="C17" s="201"/>
      <c r="D17" s="201" t="s">
        <v>11</v>
      </c>
      <c r="E17" s="201"/>
      <c r="F17" s="201"/>
      <c r="G17" s="201"/>
      <c r="H17" s="201"/>
      <c r="I17" s="201"/>
      <c r="J17" s="201"/>
      <c r="K17" s="201"/>
      <c r="L17" s="202"/>
      <c r="M17" s="196"/>
      <c r="N17" s="192"/>
      <c r="O17" s="192"/>
    </row>
    <row r="18" spans="1:15" ht="15">
      <c r="A18" s="192"/>
      <c r="B18" s="196"/>
      <c r="C18" s="201"/>
      <c r="D18" s="201" t="s">
        <v>12</v>
      </c>
      <c r="E18" s="201"/>
      <c r="F18" s="201"/>
      <c r="G18" s="201"/>
      <c r="H18" s="201"/>
      <c r="I18" s="201"/>
      <c r="J18" s="201"/>
      <c r="K18" s="201"/>
      <c r="L18" s="202"/>
      <c r="M18" s="196"/>
      <c r="N18" s="192"/>
      <c r="O18" s="192"/>
    </row>
    <row r="19" spans="1:15" ht="15">
      <c r="A19" s="192"/>
      <c r="B19" s="196"/>
      <c r="C19" s="201"/>
      <c r="D19" s="201" t="s">
        <v>13</v>
      </c>
      <c r="E19" s="201"/>
      <c r="F19" s="201"/>
      <c r="G19" s="201"/>
      <c r="H19" s="201"/>
      <c r="I19" s="201"/>
      <c r="J19" s="201"/>
      <c r="K19" s="201"/>
      <c r="L19" s="202"/>
      <c r="M19" s="196"/>
      <c r="N19" s="192"/>
      <c r="O19" s="192"/>
    </row>
    <row r="20" spans="1:15" ht="15">
      <c r="A20" s="192"/>
      <c r="B20" s="196"/>
      <c r="C20" s="201"/>
      <c r="D20" s="201" t="s">
        <v>14</v>
      </c>
      <c r="E20" s="201"/>
      <c r="F20" s="201"/>
      <c r="G20" s="201"/>
      <c r="H20" s="201"/>
      <c r="I20" s="201"/>
      <c r="J20" s="201"/>
      <c r="K20" s="201"/>
      <c r="L20" s="202"/>
      <c r="M20" s="196"/>
      <c r="N20" s="192"/>
      <c r="O20" s="192"/>
    </row>
    <row r="21" spans="1:15" ht="15">
      <c r="A21" s="192"/>
      <c r="B21" s="196"/>
      <c r="C21" s="201"/>
      <c r="D21" s="201" t="s">
        <v>15</v>
      </c>
      <c r="E21" s="201"/>
      <c r="F21" s="201"/>
      <c r="G21" s="201"/>
      <c r="H21" s="201"/>
      <c r="I21" s="201"/>
      <c r="J21" s="201"/>
      <c r="K21" s="201"/>
      <c r="L21" s="202"/>
      <c r="M21" s="196"/>
      <c r="N21" s="192"/>
      <c r="O21" s="192"/>
    </row>
    <row r="22" spans="1:15" ht="15">
      <c r="A22" s="192"/>
      <c r="B22" s="196"/>
      <c r="C22" s="207"/>
      <c r="D22" s="196"/>
      <c r="E22" s="196"/>
      <c r="F22" s="196"/>
      <c r="G22" s="196"/>
      <c r="H22" s="196"/>
      <c r="I22" s="196"/>
      <c r="J22" s="196"/>
      <c r="K22" s="1"/>
      <c r="L22" s="197"/>
      <c r="M22" s="196"/>
      <c r="N22" s="192"/>
      <c r="O22" s="192"/>
    </row>
    <row r="23" spans="1:15" ht="15">
      <c r="A23" s="203"/>
      <c r="B23" s="204"/>
      <c r="C23" s="208" t="s">
        <v>16</v>
      </c>
      <c r="D23" s="208"/>
      <c r="E23" s="208"/>
      <c r="F23" s="208"/>
      <c r="G23" s="208"/>
      <c r="H23" s="208"/>
      <c r="I23" s="208"/>
      <c r="J23" s="208"/>
      <c r="K23" s="208"/>
      <c r="L23" s="257" t="s">
        <v>2</v>
      </c>
      <c r="M23" s="204"/>
      <c r="N23" s="203"/>
      <c r="O23" s="203"/>
    </row>
    <row r="24" spans="1:15" ht="15">
      <c r="A24" s="192"/>
      <c r="B24" s="196"/>
      <c r="C24" s="207"/>
      <c r="D24" s="196"/>
      <c r="E24" s="196"/>
      <c r="F24" s="196"/>
      <c r="G24" s="196"/>
      <c r="H24" s="196"/>
      <c r="I24" s="196"/>
      <c r="J24" s="196"/>
      <c r="K24" s="1"/>
      <c r="L24" s="197"/>
      <c r="M24" s="196"/>
      <c r="N24" s="192"/>
      <c r="O24" s="192"/>
    </row>
    <row r="25" spans="1:15" ht="15">
      <c r="A25" s="203"/>
      <c r="B25" s="204"/>
      <c r="C25" s="209" t="s">
        <v>17</v>
      </c>
      <c r="D25" s="209"/>
      <c r="E25" s="209"/>
      <c r="F25" s="209"/>
      <c r="G25" s="209"/>
      <c r="H25" s="209"/>
      <c r="I25" s="209"/>
      <c r="J25" s="209"/>
      <c r="K25" s="209"/>
      <c r="L25" s="257" t="s">
        <v>2</v>
      </c>
      <c r="M25" s="204"/>
      <c r="N25" s="203"/>
      <c r="O25" s="203"/>
    </row>
    <row r="26" spans="1:15" ht="15">
      <c r="A26" s="192"/>
      <c r="B26" s="196"/>
      <c r="C26" s="207"/>
      <c r="D26" s="196"/>
      <c r="E26" s="196"/>
      <c r="F26" s="196"/>
      <c r="G26" s="196"/>
      <c r="H26" s="196"/>
      <c r="I26" s="196"/>
      <c r="J26" s="196"/>
      <c r="K26" s="1"/>
      <c r="L26" s="197"/>
      <c r="M26" s="196"/>
      <c r="N26" s="192"/>
      <c r="O26" s="192"/>
    </row>
    <row r="27" spans="1:15" ht="15">
      <c r="A27" s="192"/>
      <c r="B27" s="192"/>
      <c r="C27" s="192"/>
      <c r="D27" s="192"/>
      <c r="E27" s="192"/>
      <c r="F27" s="192"/>
      <c r="G27" s="192"/>
      <c r="H27" s="192"/>
      <c r="I27" s="192"/>
      <c r="J27" s="192"/>
      <c r="K27" s="192"/>
      <c r="L27" s="194"/>
      <c r="M27" s="192"/>
      <c r="N27" s="192"/>
      <c r="O27" s="192"/>
    </row>
    <row r="28" spans="1:15" ht="15">
      <c r="A28" s="192"/>
      <c r="B28" s="192"/>
      <c r="C28" s="192"/>
      <c r="D28" s="192"/>
      <c r="E28" s="192"/>
      <c r="F28" s="192"/>
      <c r="G28" s="192"/>
      <c r="H28" s="192"/>
      <c r="I28" s="192"/>
      <c r="J28" s="192"/>
      <c r="K28" s="192"/>
      <c r="L28" s="194"/>
      <c r="M28" s="192"/>
      <c r="N28" s="192"/>
      <c r="O28" s="192"/>
    </row>
    <row r="29" spans="1:15" ht="15">
      <c r="A29" s="1"/>
      <c r="B29" s="50"/>
      <c r="C29" s="70"/>
      <c r="D29" s="70"/>
      <c r="E29" s="70"/>
      <c r="F29" s="70"/>
      <c r="G29" s="70"/>
      <c r="H29" s="1"/>
    </row>
    <row r="30" spans="1:15" ht="15">
      <c r="A30" s="1"/>
      <c r="B30" s="212"/>
      <c r="C30" s="70"/>
      <c r="D30" s="70"/>
      <c r="E30" s="70"/>
      <c r="F30" s="70"/>
      <c r="G30" s="70"/>
      <c r="H30" s="34"/>
    </row>
    <row r="31" spans="1:15" ht="15">
      <c r="A31" s="1"/>
      <c r="B31" s="213"/>
      <c r="C31" s="210"/>
      <c r="D31" s="210"/>
      <c r="E31" s="210"/>
      <c r="F31" s="210"/>
      <c r="G31" s="210"/>
      <c r="H31" s="1"/>
    </row>
    <row r="32" spans="1:15" ht="15">
      <c r="A32" s="1"/>
      <c r="B32" s="339"/>
      <c r="C32" s="339"/>
      <c r="D32" s="339"/>
      <c r="E32" s="339"/>
      <c r="F32" s="339"/>
      <c r="G32" s="339"/>
      <c r="H32" s="1"/>
    </row>
    <row r="33" spans="1:8" ht="15">
      <c r="A33" s="1"/>
      <c r="B33" s="37"/>
      <c r="C33" s="38"/>
      <c r="D33" s="39"/>
      <c r="E33" s="40"/>
      <c r="F33" s="40"/>
      <c r="G33" s="40"/>
      <c r="H33" s="1"/>
    </row>
    <row r="34" spans="1:8" ht="15">
      <c r="A34" s="1"/>
      <c r="B34" s="37"/>
      <c r="C34" s="38"/>
      <c r="D34" s="39"/>
      <c r="E34" s="40"/>
      <c r="F34" s="40"/>
      <c r="G34" s="40"/>
      <c r="H34" s="1"/>
    </row>
    <row r="35" spans="1:8" ht="15">
      <c r="A35" s="1"/>
      <c r="B35" s="67"/>
      <c r="C35" s="214"/>
      <c r="D35" s="214"/>
      <c r="E35" s="214"/>
      <c r="F35" s="214"/>
      <c r="G35" s="214"/>
      <c r="H35" s="1"/>
    </row>
    <row r="36" spans="1:8" ht="15">
      <c r="A36" s="1"/>
      <c r="B36" s="50"/>
      <c r="C36" s="70"/>
      <c r="D36" s="70"/>
      <c r="E36" s="70"/>
      <c r="F36" s="70"/>
      <c r="G36" s="70"/>
      <c r="H36" s="1"/>
    </row>
    <row r="37" spans="1:8" ht="15">
      <c r="A37" s="1"/>
      <c r="B37" s="50"/>
      <c r="C37" s="70"/>
      <c r="D37" s="70"/>
      <c r="E37" s="70"/>
      <c r="F37" s="70"/>
      <c r="G37" s="70"/>
      <c r="H37" s="1"/>
    </row>
    <row r="38" spans="1:8" ht="15">
      <c r="A38" s="1"/>
      <c r="B38" s="50"/>
      <c r="C38" s="70"/>
      <c r="D38" s="70"/>
      <c r="E38" s="70"/>
      <c r="F38" s="70"/>
      <c r="G38" s="70"/>
      <c r="H38" s="1"/>
    </row>
    <row r="39" spans="1:8" ht="15">
      <c r="A39" s="1"/>
      <c r="B39" s="212"/>
      <c r="C39" s="215"/>
      <c r="D39" s="215"/>
      <c r="E39" s="215"/>
      <c r="F39" s="215"/>
      <c r="G39" s="215"/>
      <c r="H39" s="1"/>
    </row>
    <row r="40" spans="1:8" ht="15">
      <c r="A40" s="1"/>
      <c r="B40" s="20"/>
      <c r="C40" s="216"/>
      <c r="D40" s="210"/>
      <c r="E40" s="210"/>
      <c r="F40" s="210"/>
      <c r="G40" s="210"/>
      <c r="H40" s="1"/>
    </row>
    <row r="41" spans="1:8" ht="15">
      <c r="A41" s="1"/>
      <c r="B41" s="43"/>
      <c r="C41" s="44"/>
      <c r="D41" s="44"/>
      <c r="E41" s="44"/>
      <c r="F41" s="44"/>
      <c r="G41" s="44"/>
      <c r="H41" s="1"/>
    </row>
    <row r="42" spans="1:8" ht="15">
      <c r="A42" s="1"/>
      <c r="B42" s="43"/>
      <c r="C42" s="44"/>
      <c r="D42" s="44"/>
      <c r="E42" s="44"/>
      <c r="F42" s="44"/>
      <c r="G42" s="44"/>
      <c r="H42" s="1"/>
    </row>
    <row r="43" spans="1:8" ht="15">
      <c r="A43" s="1"/>
      <c r="B43" s="67"/>
      <c r="C43" s="214"/>
      <c r="D43" s="214"/>
      <c r="E43" s="214"/>
      <c r="F43" s="214"/>
      <c r="G43" s="214"/>
      <c r="H43" s="1"/>
    </row>
    <row r="44" spans="1:8" ht="15">
      <c r="A44" s="1"/>
      <c r="B44" s="50"/>
      <c r="C44" s="70"/>
      <c r="D44" s="70"/>
      <c r="E44" s="70"/>
      <c r="F44" s="70"/>
      <c r="G44" s="70"/>
      <c r="H44" s="1"/>
    </row>
    <row r="45" spans="1:8" ht="15">
      <c r="A45" s="1"/>
      <c r="B45" s="212"/>
      <c r="C45" s="70"/>
      <c r="D45" s="70"/>
      <c r="E45" s="70"/>
      <c r="F45" s="70"/>
      <c r="G45" s="70"/>
      <c r="H45" s="1"/>
    </row>
    <row r="46" spans="1:8" ht="15">
      <c r="A46" s="1"/>
      <c r="B46" s="212"/>
      <c r="C46" s="70"/>
      <c r="D46" s="217"/>
      <c r="E46" s="217"/>
      <c r="F46" s="217"/>
      <c r="G46" s="217"/>
      <c r="H46" s="34"/>
    </row>
    <row r="47" spans="1:8" ht="15">
      <c r="A47" s="1"/>
      <c r="B47" s="20"/>
      <c r="C47" s="210"/>
      <c r="D47" s="210"/>
      <c r="E47" s="210"/>
      <c r="F47" s="211"/>
      <c r="G47" s="211"/>
      <c r="H47" s="1"/>
    </row>
    <row r="48" spans="1:8" ht="15">
      <c r="A48" s="1"/>
      <c r="B48" s="339"/>
      <c r="C48" s="339"/>
      <c r="D48" s="339"/>
      <c r="E48" s="339"/>
      <c r="F48" s="339"/>
      <c r="G48" s="339"/>
      <c r="H48" s="1"/>
    </row>
    <row r="49" spans="1:8" ht="15">
      <c r="A49" s="1"/>
      <c r="B49" s="341"/>
      <c r="C49" s="341"/>
      <c r="D49" s="341"/>
      <c r="E49" s="341"/>
      <c r="F49" s="341"/>
      <c r="G49" s="341"/>
      <c r="H49" s="1"/>
    </row>
    <row r="50" spans="1:8" ht="15">
      <c r="A50" s="1"/>
      <c r="B50" s="20"/>
      <c r="C50" s="47"/>
      <c r="D50" s="47"/>
      <c r="E50" s="19"/>
      <c r="F50" s="48"/>
      <c r="G50" s="19"/>
      <c r="H50" s="1"/>
    </row>
    <row r="51" spans="1:8" ht="15">
      <c r="A51" s="1"/>
      <c r="B51" s="67"/>
      <c r="C51" s="214"/>
      <c r="D51" s="214"/>
      <c r="E51" s="214"/>
      <c r="F51" s="214"/>
      <c r="G51" s="214"/>
      <c r="H51" s="1"/>
    </row>
    <row r="52" spans="1:8" ht="15">
      <c r="A52" s="1"/>
      <c r="B52" s="50"/>
      <c r="C52" s="108"/>
      <c r="D52" s="70"/>
      <c r="E52" s="70"/>
      <c r="F52" s="70"/>
      <c r="G52" s="70"/>
      <c r="H52" s="1"/>
    </row>
    <row r="53" spans="1:8" ht="15">
      <c r="A53" s="1"/>
      <c r="B53" s="50"/>
      <c r="C53" s="51"/>
      <c r="D53" s="51"/>
      <c r="E53" s="51"/>
      <c r="F53" s="51"/>
      <c r="G53" s="51"/>
      <c r="H53" s="1"/>
    </row>
    <row r="54" spans="1:8" ht="15">
      <c r="A54" s="1"/>
      <c r="B54" s="50"/>
      <c r="C54" s="51"/>
      <c r="D54" s="51"/>
      <c r="E54" s="51"/>
      <c r="F54" s="51"/>
      <c r="G54" s="51"/>
      <c r="H54" s="1"/>
    </row>
    <row r="55" spans="1:8" ht="15">
      <c r="A55" s="1"/>
      <c r="B55" s="67"/>
      <c r="C55" s="214"/>
      <c r="D55" s="214"/>
      <c r="E55" s="214"/>
      <c r="F55" s="214"/>
      <c r="G55" s="214"/>
      <c r="H55" s="1"/>
    </row>
    <row r="56" spans="1:8" ht="15">
      <c r="A56" s="1"/>
      <c r="B56" s="50"/>
      <c r="C56" s="70"/>
      <c r="D56" s="70"/>
      <c r="E56" s="70"/>
      <c r="F56" s="70"/>
      <c r="G56" s="70"/>
      <c r="H56" s="1"/>
    </row>
    <row r="57" spans="1:8" ht="15">
      <c r="A57" s="1"/>
      <c r="B57" s="50"/>
      <c r="C57" s="70"/>
      <c r="D57" s="70"/>
      <c r="E57" s="70"/>
      <c r="F57" s="70"/>
      <c r="G57" s="70"/>
      <c r="H57" s="1"/>
    </row>
    <row r="58" spans="1:8" ht="15">
      <c r="A58" s="1"/>
      <c r="B58" s="20"/>
      <c r="C58" s="210"/>
      <c r="D58" s="210"/>
      <c r="E58" s="210"/>
      <c r="F58" s="210"/>
      <c r="G58" s="210"/>
      <c r="H58" s="1"/>
    </row>
    <row r="59" spans="1:8" ht="15">
      <c r="A59" s="1"/>
      <c r="B59" s="339"/>
      <c r="C59" s="339"/>
      <c r="D59" s="339"/>
      <c r="E59" s="339"/>
      <c r="F59" s="339"/>
      <c r="G59" s="339"/>
      <c r="H59" s="1"/>
    </row>
    <row r="60" spans="1:8" ht="15">
      <c r="A60" s="1"/>
      <c r="B60" s="20"/>
      <c r="C60" s="19"/>
      <c r="D60" s="19"/>
      <c r="E60" s="19"/>
      <c r="F60" s="19"/>
      <c r="G60" s="19"/>
      <c r="H60" s="1"/>
    </row>
    <row r="61" spans="1:8" ht="15">
      <c r="A61" s="1"/>
      <c r="B61" s="20"/>
      <c r="C61" s="19"/>
      <c r="D61" s="19"/>
      <c r="E61" s="19"/>
      <c r="F61" s="19"/>
      <c r="G61" s="19"/>
      <c r="H61" s="1"/>
    </row>
    <row r="62" spans="1:8" ht="15">
      <c r="A62" s="1"/>
      <c r="B62" s="67"/>
      <c r="C62" s="214"/>
      <c r="D62" s="214"/>
      <c r="E62" s="214"/>
      <c r="F62" s="214"/>
      <c r="G62" s="214"/>
      <c r="H62" s="1"/>
    </row>
    <row r="63" spans="1:8" ht="15">
      <c r="A63" s="1"/>
      <c r="B63" s="212"/>
      <c r="C63" s="108"/>
      <c r="D63" s="70"/>
      <c r="E63" s="70"/>
      <c r="F63" s="70"/>
      <c r="G63" s="70"/>
      <c r="H63" s="52"/>
    </row>
    <row r="64" spans="1:8" ht="15">
      <c r="A64" s="1"/>
      <c r="B64" s="212"/>
      <c r="C64" s="108"/>
      <c r="D64" s="70"/>
      <c r="E64" s="70"/>
      <c r="F64" s="70"/>
      <c r="G64" s="70"/>
      <c r="H64" s="52"/>
    </row>
    <row r="65" spans="1:8" ht="15">
      <c r="A65" s="1"/>
      <c r="B65" s="339"/>
      <c r="C65" s="339"/>
      <c r="D65" s="339"/>
      <c r="E65" s="339"/>
      <c r="F65" s="339"/>
      <c r="G65" s="339"/>
      <c r="H65" s="1"/>
    </row>
    <row r="66" spans="1:8" ht="15">
      <c r="A66" s="1"/>
      <c r="B66" s="342"/>
      <c r="C66" s="342"/>
      <c r="D66" s="342"/>
      <c r="E66" s="342"/>
      <c r="F66" s="342"/>
      <c r="G66" s="342"/>
      <c r="H66" s="1"/>
    </row>
    <row r="67" spans="1:8" ht="15">
      <c r="A67" s="1"/>
      <c r="B67" s="20"/>
      <c r="C67" s="19"/>
      <c r="D67" s="19"/>
      <c r="E67" s="19"/>
      <c r="F67" s="19"/>
      <c r="G67" s="19"/>
      <c r="H67" s="1"/>
    </row>
    <row r="68" spans="1:8" ht="15">
      <c r="A68" s="1"/>
      <c r="B68" s="67"/>
      <c r="C68" s="214"/>
      <c r="D68" s="214"/>
      <c r="E68" s="214"/>
      <c r="F68" s="214"/>
      <c r="G68" s="214"/>
      <c r="H68" s="1"/>
    </row>
    <row r="69" spans="1:8" ht="15">
      <c r="A69" s="1"/>
      <c r="B69" s="50"/>
      <c r="C69" s="108"/>
      <c r="D69" s="70"/>
      <c r="E69" s="70"/>
      <c r="F69" s="70"/>
      <c r="G69" s="70"/>
      <c r="H69" s="52"/>
    </row>
    <row r="70" spans="1:8" ht="15">
      <c r="A70" s="1"/>
      <c r="B70" s="339"/>
      <c r="C70" s="339"/>
      <c r="D70" s="339"/>
      <c r="E70" s="339"/>
      <c r="F70" s="339"/>
      <c r="G70" s="339"/>
      <c r="H70" s="1"/>
    </row>
    <row r="71" spans="1:8" ht="15">
      <c r="A71" s="1"/>
      <c r="B71" s="1"/>
      <c r="C71" s="1"/>
      <c r="D71" s="1"/>
      <c r="E71" s="1"/>
      <c r="F71" s="1"/>
      <c r="G71" s="1"/>
      <c r="H71" s="50"/>
    </row>
    <row r="72" spans="1:8" ht="15">
      <c r="A72" s="1"/>
      <c r="B72" s="1"/>
      <c r="C72" s="1"/>
      <c r="D72" s="1"/>
      <c r="E72" s="1"/>
      <c r="F72" s="1"/>
      <c r="G72" s="1"/>
      <c r="H72" s="50"/>
    </row>
    <row r="73" spans="1:8" ht="15">
      <c r="A73" s="1"/>
      <c r="B73" s="1"/>
      <c r="C73" s="1"/>
      <c r="D73" s="1"/>
      <c r="E73" s="1"/>
      <c r="F73" s="1"/>
      <c r="G73" s="1"/>
      <c r="H73" s="50"/>
    </row>
    <row r="74" spans="1:8" ht="15">
      <c r="A74" s="1"/>
      <c r="B74" s="4"/>
      <c r="C74" s="1"/>
      <c r="D74" s="1"/>
      <c r="E74" s="1"/>
      <c r="F74" s="1"/>
      <c r="G74" s="1"/>
      <c r="H74" s="53"/>
    </row>
    <row r="75" spans="1:8" ht="15">
      <c r="A75" s="1"/>
      <c r="B75" s="4"/>
      <c r="C75" s="1"/>
      <c r="D75" s="1"/>
      <c r="E75" s="1"/>
      <c r="F75" s="1"/>
      <c r="G75" s="1"/>
      <c r="H75" s="54"/>
    </row>
    <row r="76" spans="1:8" ht="15">
      <c r="A76" s="1"/>
      <c r="B76" s="67"/>
      <c r="C76" s="177"/>
      <c r="D76" s="214"/>
      <c r="E76" s="177"/>
      <c r="F76" s="177"/>
      <c r="G76" s="177"/>
      <c r="H76" s="54"/>
    </row>
    <row r="77" spans="1:8" ht="15">
      <c r="A77" s="1"/>
      <c r="B77" s="50"/>
      <c r="C77" s="70"/>
      <c r="D77" s="70"/>
      <c r="E77" s="70"/>
      <c r="F77" s="70"/>
      <c r="G77" s="70"/>
      <c r="H77" s="54"/>
    </row>
    <row r="78" spans="1:8" ht="15">
      <c r="A78" s="1"/>
      <c r="B78" s="50"/>
      <c r="C78" s="215"/>
      <c r="D78" s="70"/>
      <c r="E78" s="70"/>
      <c r="F78" s="215"/>
      <c r="G78" s="70"/>
      <c r="H78" s="54"/>
    </row>
    <row r="79" spans="1:8" ht="15">
      <c r="A79" s="1"/>
      <c r="B79" s="50"/>
      <c r="C79" s="70"/>
      <c r="D79" s="70"/>
      <c r="E79" s="70"/>
      <c r="F79" s="215"/>
      <c r="G79" s="70"/>
      <c r="H79" s="54"/>
    </row>
    <row r="80" spans="1:8" ht="15">
      <c r="A80" s="1"/>
      <c r="B80" s="339"/>
      <c r="C80" s="340"/>
      <c r="D80" s="340"/>
      <c r="E80" s="340"/>
      <c r="F80" s="340"/>
      <c r="G80" s="340"/>
      <c r="H80" s="54"/>
    </row>
    <row r="81" spans="1:8" ht="15">
      <c r="A81" s="1"/>
      <c r="B81" s="56"/>
      <c r="C81" s="57"/>
      <c r="D81" s="57"/>
      <c r="E81" s="57"/>
      <c r="F81" s="57"/>
      <c r="G81" s="54"/>
      <c r="H81" s="54"/>
    </row>
    <row r="82" spans="1:8" ht="15">
      <c r="A82" s="1"/>
      <c r="B82" s="4"/>
      <c r="C82" s="1"/>
      <c r="D82" s="1"/>
      <c r="E82" s="1"/>
      <c r="F82" s="1"/>
      <c r="G82" s="1"/>
      <c r="H82" s="58"/>
    </row>
    <row r="83" spans="1:8" ht="15">
      <c r="A83" s="1"/>
      <c r="B83" s="67"/>
      <c r="C83" s="214"/>
      <c r="D83" s="214"/>
      <c r="E83" s="214"/>
      <c r="F83" s="214"/>
      <c r="G83" s="214"/>
      <c r="H83" s="54"/>
    </row>
    <row r="84" spans="1:8" ht="15">
      <c r="A84" s="1"/>
      <c r="B84" s="50"/>
      <c r="C84" s="215"/>
      <c r="D84" s="70"/>
      <c r="E84" s="70"/>
      <c r="F84" s="70"/>
      <c r="G84" s="70"/>
      <c r="H84" s="54"/>
    </row>
    <row r="85" spans="1:8" ht="15">
      <c r="A85" s="1"/>
      <c r="B85" s="339"/>
      <c r="C85" s="339"/>
      <c r="D85" s="339"/>
      <c r="E85" s="339"/>
      <c r="F85" s="339"/>
      <c r="G85" s="339"/>
      <c r="H85" s="54"/>
    </row>
    <row r="86" spans="1:8" ht="15">
      <c r="A86" s="1"/>
      <c r="B86" s="59"/>
      <c r="C86" s="57"/>
      <c r="D86" s="57"/>
      <c r="E86" s="57"/>
      <c r="F86" s="57"/>
      <c r="G86" s="54"/>
      <c r="H86" s="54"/>
    </row>
  </sheetData>
  <sheetProtection algorithmName="SHA-512" hashValue="kMsZXyOMFv6a0fbvlIpQtl23q5NHPXfv4fthdnnSF2N9yqiMXZMxwPzKxFTzRx7npk0g9HVdcq4KNKG8a173Mg==" saltValue="nF9AOJzs9oL8ga2+9BrXbw==" spinCount="100000" sheet="1" objects="1" scenarios="1"/>
  <mergeCells count="9">
    <mergeCell ref="B70:G70"/>
    <mergeCell ref="B80:G80"/>
    <mergeCell ref="B85:G85"/>
    <mergeCell ref="B32:G32"/>
    <mergeCell ref="B48:G48"/>
    <mergeCell ref="B49:G49"/>
    <mergeCell ref="B59:G59"/>
    <mergeCell ref="B65:G65"/>
    <mergeCell ref="B66:G66"/>
  </mergeCells>
  <hyperlinks>
    <hyperlink ref="L6" location="Environment!A1" display="Click to view tab" xr:uid="{4816A61E-2F62-47F5-AD7D-1307491E31B4}"/>
    <hyperlink ref="L11" location="Social!A1" display="Click to view tab" xr:uid="{8791CC15-417A-4058-A750-02A199004EEB}"/>
    <hyperlink ref="L16" location="Governance!A1" display="Click to view tab" xr:uid="{42CD5370-DFB5-4EB3-8A2A-ACD909C309C9}"/>
    <hyperlink ref="L23" location="UNGP!A1" display="Click to view tab" xr:uid="{46318853-767D-48D4-968F-11EC5B95A1DF}"/>
    <hyperlink ref="L25" location="GRI!A1" display="Click to view tab" xr:uid="{19F8E901-57EC-446C-B16C-12D081CE073D}"/>
  </hyperlinks>
  <pageMargins left="0.25" right="0.25" top="0.75" bottom="0.75" header="0.3" footer="0.3"/>
  <pageSetup scale="8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BF1DF-3506-428D-91C7-5A62A60ADB7C}">
  <sheetPr>
    <pageSetUpPr fitToPage="1"/>
  </sheetPr>
  <dimension ref="A1:H95"/>
  <sheetViews>
    <sheetView showGridLines="0" zoomScaleNormal="100" workbookViewId="0">
      <selection activeCell="J5" sqref="J5"/>
    </sheetView>
  </sheetViews>
  <sheetFormatPr defaultColWidth="9" defaultRowHeight="12.75"/>
  <cols>
    <col min="2" max="2" width="41.875" customWidth="1"/>
    <col min="3" max="3" width="21.375" customWidth="1"/>
    <col min="4" max="4" width="13.875" customWidth="1"/>
    <col min="5" max="5" width="14.5" customWidth="1"/>
    <col min="6" max="6" width="13.625" customWidth="1"/>
    <col min="7" max="7" width="13.875" customWidth="1"/>
  </cols>
  <sheetData>
    <row r="1" spans="1:8" ht="101.25" customHeight="1"/>
    <row r="2" spans="1:8" ht="24.75" customHeight="1"/>
    <row r="3" spans="1:8" ht="24.75">
      <c r="A3" s="1"/>
      <c r="B3" s="2" t="s">
        <v>18</v>
      </c>
      <c r="C3" s="1"/>
      <c r="D3" s="1"/>
      <c r="E3" s="1"/>
      <c r="F3" s="1"/>
      <c r="G3" s="1"/>
      <c r="H3" s="1"/>
    </row>
    <row r="4" spans="1:8" ht="25.5" customHeight="1">
      <c r="A4" s="1"/>
      <c r="B4" s="3"/>
      <c r="C4" s="1"/>
      <c r="D4" s="1"/>
      <c r="E4" s="1"/>
      <c r="F4" s="1"/>
      <c r="G4" s="1"/>
      <c r="H4" s="1"/>
    </row>
    <row r="5" spans="1:8" ht="18">
      <c r="A5" s="1"/>
      <c r="B5" s="4" t="s">
        <v>19</v>
      </c>
      <c r="C5" s="1"/>
      <c r="D5" s="1"/>
      <c r="E5" s="1"/>
      <c r="F5" s="1"/>
      <c r="G5" s="1"/>
      <c r="H5" s="1"/>
    </row>
    <row r="6" spans="1:8" ht="15">
      <c r="A6" s="1"/>
      <c r="B6" s="4"/>
      <c r="C6" s="1"/>
      <c r="D6" s="1"/>
      <c r="E6" s="1"/>
      <c r="F6" s="1"/>
      <c r="G6" s="1"/>
      <c r="H6" s="1"/>
    </row>
    <row r="7" spans="1:8" ht="33.75" customHeight="1">
      <c r="A7" s="1"/>
      <c r="B7" s="65" t="s">
        <v>20</v>
      </c>
      <c r="C7" s="318">
        <v>2022</v>
      </c>
      <c r="D7" s="318">
        <v>2021</v>
      </c>
      <c r="E7" s="319">
        <v>2020</v>
      </c>
      <c r="F7" s="319">
        <v>2019</v>
      </c>
      <c r="G7" s="319">
        <v>2018</v>
      </c>
      <c r="H7" s="1"/>
    </row>
    <row r="8" spans="1:8" ht="15">
      <c r="A8" s="1"/>
      <c r="B8" s="8" t="s">
        <v>21</v>
      </c>
      <c r="C8" s="9">
        <v>79787</v>
      </c>
      <c r="D8" s="10">
        <v>88808</v>
      </c>
      <c r="E8" s="10">
        <v>101210</v>
      </c>
      <c r="F8" s="11">
        <v>115688</v>
      </c>
      <c r="G8" s="11">
        <v>123056</v>
      </c>
      <c r="H8" s="1"/>
    </row>
    <row r="9" spans="1:8" ht="15">
      <c r="A9" s="1"/>
      <c r="B9" s="8" t="s">
        <v>22</v>
      </c>
      <c r="C9" s="12">
        <v>4429</v>
      </c>
      <c r="D9" s="10">
        <v>5205</v>
      </c>
      <c r="E9" s="11">
        <v>5526</v>
      </c>
      <c r="F9" s="11">
        <v>6846</v>
      </c>
      <c r="G9" s="11">
        <v>7887</v>
      </c>
      <c r="H9" s="1"/>
    </row>
    <row r="10" spans="1:8" ht="15">
      <c r="A10" s="1"/>
      <c r="B10" s="8" t="s">
        <v>23</v>
      </c>
      <c r="C10" s="12">
        <v>17664</v>
      </c>
      <c r="D10" s="10">
        <v>17395</v>
      </c>
      <c r="E10" s="11">
        <v>27357</v>
      </c>
      <c r="F10" s="11">
        <v>34034</v>
      </c>
      <c r="G10" s="11">
        <v>40069</v>
      </c>
      <c r="H10" s="1"/>
    </row>
    <row r="11" spans="1:8" ht="15.75">
      <c r="A11" s="1"/>
      <c r="B11" s="13" t="s">
        <v>24</v>
      </c>
      <c r="C11" s="14">
        <v>101879</v>
      </c>
      <c r="D11" s="156">
        <v>111409</v>
      </c>
      <c r="E11" s="15">
        <v>134093</v>
      </c>
      <c r="F11" s="16">
        <v>156568</v>
      </c>
      <c r="G11" s="16">
        <v>171012</v>
      </c>
      <c r="H11" s="1"/>
    </row>
    <row r="12" spans="1:8" ht="15">
      <c r="A12" s="1"/>
      <c r="B12" s="17" t="s">
        <v>25</v>
      </c>
      <c r="C12" s="18"/>
      <c r="D12" s="18"/>
      <c r="E12" s="19"/>
      <c r="F12" s="19"/>
      <c r="G12" s="19"/>
      <c r="H12" s="1"/>
    </row>
    <row r="13" spans="1:8" ht="18.95" customHeight="1">
      <c r="A13" s="1"/>
      <c r="B13" s="20"/>
      <c r="C13" s="302"/>
      <c r="D13" s="302"/>
      <c r="E13" s="19"/>
      <c r="F13" s="19"/>
      <c r="G13" s="19"/>
      <c r="H13" s="1"/>
    </row>
    <row r="14" spans="1:8" ht="15">
      <c r="A14" s="1"/>
      <c r="B14" s="20"/>
      <c r="C14" s="18"/>
      <c r="D14" s="18"/>
      <c r="E14" s="19"/>
      <c r="F14" s="19"/>
      <c r="G14" s="19"/>
      <c r="H14" s="1"/>
    </row>
    <row r="15" spans="1:8" ht="31.5">
      <c r="A15" s="1"/>
      <c r="B15" s="21" t="s">
        <v>26</v>
      </c>
      <c r="C15" s="318">
        <v>2022</v>
      </c>
      <c r="D15" s="318">
        <v>2021</v>
      </c>
      <c r="E15" s="319">
        <v>2020</v>
      </c>
      <c r="F15" s="319">
        <v>2019</v>
      </c>
      <c r="G15" s="319">
        <v>2018</v>
      </c>
      <c r="H15" s="1"/>
    </row>
    <row r="16" spans="1:8" ht="15">
      <c r="A16" s="1"/>
      <c r="B16" s="22" t="s">
        <v>27</v>
      </c>
      <c r="C16" s="23"/>
      <c r="D16" s="24"/>
      <c r="E16" s="24"/>
      <c r="F16" s="24"/>
      <c r="G16" s="24"/>
      <c r="H16" s="1"/>
    </row>
    <row r="17" spans="1:8" ht="15">
      <c r="A17" s="1"/>
      <c r="B17" s="25" t="s">
        <v>28</v>
      </c>
      <c r="C17" s="26">
        <v>2229</v>
      </c>
      <c r="D17" s="28">
        <v>1931</v>
      </c>
      <c r="E17" s="27">
        <v>1811</v>
      </c>
      <c r="F17" s="10">
        <v>3091</v>
      </c>
      <c r="G17" s="10">
        <v>3534</v>
      </c>
      <c r="H17" s="1"/>
    </row>
    <row r="18" spans="1:8" ht="15">
      <c r="A18" s="1"/>
      <c r="B18" s="25" t="s">
        <v>29</v>
      </c>
      <c r="C18" s="26">
        <v>3566</v>
      </c>
      <c r="D18" s="28">
        <v>4476</v>
      </c>
      <c r="E18" s="28">
        <v>9832</v>
      </c>
      <c r="F18" s="11">
        <v>13018</v>
      </c>
      <c r="G18" s="11">
        <v>14294</v>
      </c>
      <c r="H18" s="1"/>
    </row>
    <row r="19" spans="1:8" ht="15.75">
      <c r="A19" s="1"/>
      <c r="B19" s="25" t="s">
        <v>30</v>
      </c>
      <c r="C19" s="251">
        <v>24</v>
      </c>
      <c r="D19" s="10">
        <v>17</v>
      </c>
      <c r="E19" s="10">
        <v>119</v>
      </c>
      <c r="F19" s="11">
        <v>140</v>
      </c>
      <c r="G19" s="11">
        <v>142</v>
      </c>
      <c r="H19" s="1"/>
    </row>
    <row r="20" spans="1:8" ht="15">
      <c r="A20" s="1"/>
      <c r="B20" s="22" t="s">
        <v>31</v>
      </c>
      <c r="C20" s="29"/>
      <c r="D20" s="29"/>
      <c r="E20" s="30"/>
      <c r="F20" s="30"/>
      <c r="G20" s="30"/>
      <c r="H20" s="1"/>
    </row>
    <row r="21" spans="1:8" ht="15">
      <c r="A21" s="1"/>
      <c r="B21" s="8" t="s">
        <v>28</v>
      </c>
      <c r="C21" s="251">
        <v>96060</v>
      </c>
      <c r="D21" s="10">
        <v>104984</v>
      </c>
      <c r="E21" s="28">
        <v>122331</v>
      </c>
      <c r="F21" s="28">
        <v>140319</v>
      </c>
      <c r="G21" s="28">
        <v>153042</v>
      </c>
      <c r="H21" s="1"/>
    </row>
    <row r="22" spans="1:8" ht="15.75">
      <c r="A22" s="1"/>
      <c r="B22" s="22" t="s">
        <v>32</v>
      </c>
      <c r="C22" s="29"/>
      <c r="D22" s="29"/>
      <c r="E22" s="29"/>
      <c r="F22" s="29"/>
      <c r="G22" s="29"/>
      <c r="H22" s="1"/>
    </row>
    <row r="23" spans="1:8" ht="15">
      <c r="A23" s="1"/>
      <c r="B23" s="8" t="s">
        <v>28</v>
      </c>
      <c r="C23" s="251">
        <v>13143</v>
      </c>
      <c r="D23" s="10">
        <v>16843</v>
      </c>
      <c r="E23" s="10">
        <v>23330</v>
      </c>
      <c r="F23" s="10">
        <v>28367</v>
      </c>
      <c r="G23" s="10">
        <v>32235</v>
      </c>
      <c r="H23" s="1"/>
    </row>
    <row r="24" spans="1:8" ht="15">
      <c r="A24" s="1"/>
      <c r="B24" s="25" t="s">
        <v>29</v>
      </c>
      <c r="C24" s="31">
        <v>600</v>
      </c>
      <c r="D24" s="11">
        <v>668</v>
      </c>
      <c r="E24" s="10">
        <v>1606</v>
      </c>
      <c r="F24" s="10">
        <v>2069</v>
      </c>
      <c r="G24" s="10">
        <v>2178</v>
      </c>
      <c r="H24" s="1"/>
    </row>
    <row r="25" spans="1:8" ht="15">
      <c r="A25" s="1"/>
      <c r="B25" s="25" t="s">
        <v>33</v>
      </c>
      <c r="C25" s="31">
        <v>4114</v>
      </c>
      <c r="D25" s="11">
        <v>1984</v>
      </c>
      <c r="E25" s="10">
        <v>22109</v>
      </c>
      <c r="F25" s="10">
        <v>38927</v>
      </c>
      <c r="G25" s="10">
        <v>35324</v>
      </c>
      <c r="H25" s="1"/>
    </row>
    <row r="26" spans="1:8" ht="15.75">
      <c r="A26" s="1"/>
      <c r="B26" s="32" t="s">
        <v>34</v>
      </c>
      <c r="C26" s="31">
        <v>5348</v>
      </c>
      <c r="D26" s="11">
        <v>5438</v>
      </c>
      <c r="E26" s="10">
        <v>15546</v>
      </c>
      <c r="F26" s="10">
        <v>19400</v>
      </c>
      <c r="G26" s="10">
        <v>20504</v>
      </c>
      <c r="H26" s="1"/>
    </row>
    <row r="27" spans="1:8" ht="15.75">
      <c r="A27" s="1"/>
      <c r="B27" s="25" t="s">
        <v>35</v>
      </c>
      <c r="C27" s="31">
        <v>2315</v>
      </c>
      <c r="D27" s="11">
        <v>2826</v>
      </c>
      <c r="E27" s="10">
        <v>5013</v>
      </c>
      <c r="F27" s="10">
        <v>2720</v>
      </c>
      <c r="G27" s="10">
        <v>2861</v>
      </c>
      <c r="H27" s="1"/>
    </row>
    <row r="28" spans="1:8" ht="15.75">
      <c r="A28" s="1"/>
      <c r="B28" s="25" t="s">
        <v>36</v>
      </c>
      <c r="C28" s="31">
        <v>1135</v>
      </c>
      <c r="D28" s="11">
        <v>1564</v>
      </c>
      <c r="E28" s="10">
        <v>1770</v>
      </c>
      <c r="F28" s="10">
        <v>2511</v>
      </c>
      <c r="G28" s="10">
        <v>2463</v>
      </c>
      <c r="H28" s="1"/>
    </row>
    <row r="29" spans="1:8" ht="15.75">
      <c r="A29" s="1"/>
      <c r="B29" s="25" t="s">
        <v>37</v>
      </c>
      <c r="C29" s="31">
        <v>306</v>
      </c>
      <c r="D29" s="11">
        <v>186</v>
      </c>
      <c r="E29" s="10">
        <v>233</v>
      </c>
      <c r="F29" s="10">
        <v>297</v>
      </c>
      <c r="G29" s="10">
        <v>329</v>
      </c>
      <c r="H29" s="1"/>
    </row>
    <row r="30" spans="1:8" ht="15.75">
      <c r="A30" s="1"/>
      <c r="B30" s="33" t="s">
        <v>38</v>
      </c>
      <c r="C30" s="31">
        <v>11673</v>
      </c>
      <c r="D30" s="11">
        <v>12780</v>
      </c>
      <c r="E30" s="11" t="s">
        <v>39</v>
      </c>
      <c r="F30" s="11" t="s">
        <v>39</v>
      </c>
      <c r="G30" s="11" t="s">
        <v>39</v>
      </c>
      <c r="H30" s="34"/>
    </row>
    <row r="31" spans="1:8" ht="15">
      <c r="A31" s="1"/>
      <c r="B31" s="35" t="s">
        <v>40</v>
      </c>
      <c r="C31" s="36">
        <v>140514</v>
      </c>
      <c r="D31" s="16">
        <v>153697</v>
      </c>
      <c r="E31" s="16">
        <v>203700</v>
      </c>
      <c r="F31" s="16">
        <v>250857</v>
      </c>
      <c r="G31" s="16">
        <v>266906</v>
      </c>
      <c r="H31" s="1"/>
    </row>
    <row r="32" spans="1:8" ht="24" customHeight="1">
      <c r="A32" s="1"/>
      <c r="B32" s="210"/>
      <c r="C32" s="303"/>
      <c r="D32" s="210"/>
      <c r="E32" s="210"/>
      <c r="F32" s="304"/>
      <c r="G32" s="210"/>
      <c r="H32" s="1"/>
    </row>
    <row r="33" spans="1:8" ht="15">
      <c r="A33" s="1"/>
      <c r="B33" s="213"/>
      <c r="C33" s="52"/>
      <c r="D33" s="1"/>
      <c r="E33" s="1"/>
      <c r="F33" s="1"/>
      <c r="G33" s="1"/>
      <c r="H33" s="1"/>
    </row>
    <row r="34" spans="1:8" ht="31.5">
      <c r="A34" s="1"/>
      <c r="B34" s="21" t="s">
        <v>41</v>
      </c>
      <c r="C34" s="318">
        <v>2022</v>
      </c>
      <c r="D34" s="318">
        <v>2021</v>
      </c>
      <c r="E34" s="299" t="s">
        <v>42</v>
      </c>
      <c r="F34" s="1"/>
      <c r="G34" s="1"/>
    </row>
    <row r="35" spans="1:8" ht="15">
      <c r="A35" s="1"/>
      <c r="B35" s="22" t="s">
        <v>27</v>
      </c>
      <c r="C35" s="251">
        <v>5819</v>
      </c>
      <c r="D35" s="11">
        <v>6424</v>
      </c>
      <c r="E35" s="11">
        <v>11762</v>
      </c>
      <c r="F35" s="1"/>
      <c r="G35" s="1"/>
      <c r="H35" s="1"/>
    </row>
    <row r="36" spans="1:8" ht="15">
      <c r="A36" s="1"/>
      <c r="B36" s="22" t="s">
        <v>31</v>
      </c>
      <c r="C36" s="251">
        <v>48531</v>
      </c>
      <c r="D36" s="11">
        <v>59004.207200000033</v>
      </c>
      <c r="E36" s="11">
        <v>83324</v>
      </c>
      <c r="F36" s="1"/>
      <c r="G36" s="1"/>
      <c r="H36" s="1"/>
    </row>
    <row r="37" spans="1:8" ht="15">
      <c r="A37" s="1"/>
      <c r="B37" s="22" t="s">
        <v>43</v>
      </c>
      <c r="C37" s="251">
        <v>30756</v>
      </c>
      <c r="D37" s="11">
        <v>32652.843500000006</v>
      </c>
      <c r="E37" s="11">
        <v>59578</v>
      </c>
      <c r="F37" s="1"/>
      <c r="G37" s="1"/>
      <c r="H37" s="1"/>
    </row>
    <row r="38" spans="1:8" ht="15">
      <c r="A38" s="1"/>
      <c r="B38" s="255" t="s">
        <v>44</v>
      </c>
      <c r="C38" s="36">
        <v>85106</v>
      </c>
      <c r="D38" s="16">
        <v>98082</v>
      </c>
      <c r="E38" s="16">
        <v>154664.01459999997</v>
      </c>
      <c r="F38" s="1"/>
      <c r="G38" s="1"/>
      <c r="H38" s="1"/>
    </row>
    <row r="39" spans="1:8" ht="15.75">
      <c r="A39" s="1"/>
      <c r="B39" s="255" t="s">
        <v>45</v>
      </c>
      <c r="C39" s="36">
        <v>85106</v>
      </c>
      <c r="D39" s="16">
        <v>98082</v>
      </c>
      <c r="E39" s="16">
        <v>154664.01459999997</v>
      </c>
      <c r="F39" s="1"/>
      <c r="G39" s="1"/>
      <c r="H39" s="1"/>
    </row>
    <row r="40" spans="1:8" ht="15">
      <c r="A40" s="1"/>
      <c r="B40" s="255" t="s">
        <v>46</v>
      </c>
      <c r="C40" s="36">
        <v>0</v>
      </c>
      <c r="D40" s="16">
        <v>0</v>
      </c>
      <c r="E40" s="16">
        <v>0</v>
      </c>
      <c r="F40" s="1"/>
      <c r="G40" s="1"/>
      <c r="H40" s="1"/>
    </row>
    <row r="41" spans="1:8" ht="103.5" customHeight="1">
      <c r="A41" s="1"/>
      <c r="B41" s="339" t="s">
        <v>47</v>
      </c>
      <c r="C41" s="339"/>
      <c r="D41" s="339"/>
      <c r="E41" s="339"/>
      <c r="F41" s="339"/>
      <c r="G41" s="339"/>
      <c r="H41" s="1"/>
    </row>
    <row r="42" spans="1:8" ht="15">
      <c r="A42" s="1"/>
      <c r="B42" s="37"/>
      <c r="C42" s="38"/>
      <c r="D42" s="39"/>
      <c r="E42" s="40"/>
      <c r="F42" s="40"/>
      <c r="G42" s="40"/>
      <c r="H42" s="1"/>
    </row>
    <row r="43" spans="1:8" ht="15">
      <c r="A43" s="1"/>
      <c r="B43" s="37"/>
      <c r="C43" s="38"/>
      <c r="D43" s="39"/>
      <c r="E43" s="40"/>
      <c r="F43" s="40"/>
      <c r="G43" s="40"/>
      <c r="H43" s="1"/>
    </row>
    <row r="44" spans="1:8" ht="17.45" customHeight="1">
      <c r="A44" s="1"/>
      <c r="B44" s="65" t="s">
        <v>48</v>
      </c>
      <c r="C44" s="318">
        <v>2022</v>
      </c>
      <c r="D44" s="318">
        <v>2021</v>
      </c>
      <c r="E44" s="319">
        <v>2020</v>
      </c>
      <c r="F44" s="319">
        <v>2019</v>
      </c>
      <c r="G44" s="319">
        <v>2018</v>
      </c>
      <c r="H44" s="1"/>
    </row>
    <row r="45" spans="1:8" ht="15">
      <c r="A45" s="1"/>
      <c r="B45" s="25" t="s">
        <v>49</v>
      </c>
      <c r="C45" s="251">
        <v>141786</v>
      </c>
      <c r="D45" s="10">
        <v>151726</v>
      </c>
      <c r="E45" s="10">
        <v>171030</v>
      </c>
      <c r="F45" s="10">
        <v>191945</v>
      </c>
      <c r="G45" s="10">
        <v>212299</v>
      </c>
      <c r="H45" s="1"/>
    </row>
    <row r="46" spans="1:8" ht="15">
      <c r="A46" s="1"/>
      <c r="B46" s="25" t="s">
        <v>50</v>
      </c>
      <c r="C46" s="31">
        <v>9724.7848611111131</v>
      </c>
      <c r="D46" s="11">
        <v>7038</v>
      </c>
      <c r="E46" s="11">
        <v>7246</v>
      </c>
      <c r="F46" s="11">
        <v>14843</v>
      </c>
      <c r="G46" s="11">
        <v>17159</v>
      </c>
      <c r="H46" s="1"/>
    </row>
    <row r="47" spans="1:8" ht="15">
      <c r="A47" s="1"/>
      <c r="B47" s="25" t="s">
        <v>51</v>
      </c>
      <c r="C47" s="31">
        <v>1704.6527066777771</v>
      </c>
      <c r="D47" s="11">
        <v>2482</v>
      </c>
      <c r="E47" s="11">
        <v>2064</v>
      </c>
      <c r="F47" s="11">
        <v>2819</v>
      </c>
      <c r="G47" s="11">
        <v>3097</v>
      </c>
      <c r="H47" s="1"/>
    </row>
    <row r="48" spans="1:8" ht="15">
      <c r="A48" s="1"/>
      <c r="B48" s="41" t="s">
        <v>52</v>
      </c>
      <c r="C48" s="12">
        <v>6.0853888888888896</v>
      </c>
      <c r="D48" s="42">
        <v>5</v>
      </c>
      <c r="E48" s="42" t="s">
        <v>53</v>
      </c>
      <c r="F48" s="42" t="s">
        <v>53</v>
      </c>
      <c r="G48" s="42" t="s">
        <v>53</v>
      </c>
      <c r="H48" s="1"/>
    </row>
    <row r="49" spans="1:8" ht="15">
      <c r="A49" s="1"/>
      <c r="B49" s="13" t="s">
        <v>40</v>
      </c>
      <c r="C49" s="14">
        <v>153221.13088987785</v>
      </c>
      <c r="D49" s="157">
        <v>161252</v>
      </c>
      <c r="E49" s="16">
        <v>180340</v>
      </c>
      <c r="F49" s="16">
        <v>209607</v>
      </c>
      <c r="G49" s="16">
        <v>232555</v>
      </c>
      <c r="H49" s="1"/>
    </row>
    <row r="50" spans="1:8" ht="18.600000000000001" customHeight="1">
      <c r="A50" s="1"/>
      <c r="B50" s="43"/>
      <c r="C50" s="305"/>
      <c r="D50" s="305"/>
      <c r="E50" s="44"/>
      <c r="F50" s="44"/>
      <c r="G50" s="44"/>
      <c r="H50" s="1"/>
    </row>
    <row r="51" spans="1:8" ht="15">
      <c r="A51" s="1"/>
      <c r="B51" s="43"/>
      <c r="C51" s="44"/>
      <c r="D51" s="44"/>
      <c r="E51" s="44"/>
      <c r="F51" s="44"/>
      <c r="G51" s="44"/>
      <c r="H51" s="1"/>
    </row>
    <row r="52" spans="1:8" ht="18.600000000000001" customHeight="1">
      <c r="A52" s="1"/>
      <c r="B52" s="65" t="s">
        <v>54</v>
      </c>
      <c r="C52" s="318">
        <v>2022</v>
      </c>
      <c r="D52" s="318">
        <v>2021</v>
      </c>
      <c r="E52" s="319">
        <v>2020</v>
      </c>
      <c r="F52" s="319">
        <v>2019</v>
      </c>
      <c r="G52" s="319">
        <v>2018</v>
      </c>
      <c r="H52" s="1"/>
    </row>
    <row r="53" spans="1:8" ht="15">
      <c r="A53" s="1"/>
      <c r="B53" s="25" t="s">
        <v>55</v>
      </c>
      <c r="C53" s="251">
        <v>669.61951669999996</v>
      </c>
      <c r="D53" s="10">
        <v>255</v>
      </c>
      <c r="E53" s="10">
        <v>272</v>
      </c>
      <c r="F53" s="10">
        <v>221</v>
      </c>
      <c r="G53" s="11" t="s">
        <v>53</v>
      </c>
      <c r="H53" s="1"/>
    </row>
    <row r="54" spans="1:8" ht="15.75">
      <c r="A54" s="1"/>
      <c r="B54" s="33" t="s">
        <v>56</v>
      </c>
      <c r="C54" s="31">
        <v>40000</v>
      </c>
      <c r="D54" s="11">
        <v>38975</v>
      </c>
      <c r="E54" s="11">
        <v>30023</v>
      </c>
      <c r="F54" s="11" t="s">
        <v>53</v>
      </c>
      <c r="G54" s="11" t="s">
        <v>53</v>
      </c>
      <c r="H54" s="1"/>
    </row>
    <row r="55" spans="1:8" ht="15.75">
      <c r="A55" s="1"/>
      <c r="B55" s="33" t="s">
        <v>57</v>
      </c>
      <c r="C55" s="31">
        <v>14685</v>
      </c>
      <c r="D55" s="11">
        <v>16143</v>
      </c>
      <c r="E55" s="45" t="s">
        <v>53</v>
      </c>
      <c r="F55" s="45" t="s">
        <v>53</v>
      </c>
      <c r="G55" s="11" t="s">
        <v>53</v>
      </c>
      <c r="H55" s="34"/>
    </row>
    <row r="56" spans="1:8" ht="15">
      <c r="A56" s="1"/>
      <c r="B56" s="13" t="s">
        <v>40</v>
      </c>
      <c r="C56" s="36">
        <v>55354.619516699997</v>
      </c>
      <c r="D56" s="16">
        <v>55373</v>
      </c>
      <c r="E56" s="16">
        <v>30295</v>
      </c>
      <c r="F56" s="16">
        <v>221</v>
      </c>
      <c r="G56" s="46">
        <v>0</v>
      </c>
      <c r="H56" s="1"/>
    </row>
    <row r="57" spans="1:8" ht="32.25" customHeight="1">
      <c r="A57" s="1"/>
      <c r="B57" s="343" t="s">
        <v>58</v>
      </c>
      <c r="C57" s="343"/>
      <c r="D57" s="343"/>
      <c r="E57" s="343"/>
      <c r="F57" s="343"/>
      <c r="G57" s="343"/>
      <c r="H57" s="1"/>
    </row>
    <row r="58" spans="1:8" ht="15">
      <c r="A58" s="1"/>
      <c r="B58" s="341"/>
      <c r="C58" s="341"/>
      <c r="D58" s="341"/>
      <c r="E58" s="341"/>
      <c r="F58" s="341"/>
      <c r="G58" s="341"/>
      <c r="H58" s="1"/>
    </row>
    <row r="59" spans="1:8" ht="15">
      <c r="A59" s="1"/>
      <c r="B59" s="20"/>
      <c r="C59" s="47"/>
      <c r="D59" s="47"/>
      <c r="E59" s="19"/>
      <c r="F59" s="48"/>
      <c r="G59" s="19"/>
      <c r="H59" s="1"/>
    </row>
    <row r="60" spans="1:8" ht="18.600000000000001" customHeight="1">
      <c r="A60" s="1"/>
      <c r="B60" s="65" t="s">
        <v>59</v>
      </c>
      <c r="C60" s="318">
        <v>2022</v>
      </c>
      <c r="D60" s="318">
        <v>2021</v>
      </c>
      <c r="E60" s="319">
        <v>2020</v>
      </c>
      <c r="F60" s="319">
        <v>2019</v>
      </c>
      <c r="G60" s="319">
        <v>2018</v>
      </c>
      <c r="H60" s="1"/>
    </row>
    <row r="61" spans="1:8" ht="15">
      <c r="A61" s="1"/>
      <c r="B61" s="25" t="s">
        <v>60</v>
      </c>
      <c r="C61" s="49">
        <v>14114.984709166663</v>
      </c>
      <c r="D61" s="10">
        <v>17739</v>
      </c>
      <c r="E61" s="10">
        <v>37904</v>
      </c>
      <c r="F61" s="10">
        <v>51089</v>
      </c>
      <c r="G61" s="10">
        <v>56309</v>
      </c>
      <c r="H61" s="1"/>
    </row>
    <row r="62" spans="1:8" ht="15">
      <c r="A62" s="1"/>
      <c r="B62" s="50"/>
      <c r="C62" s="51"/>
      <c r="D62" s="51"/>
      <c r="E62" s="51"/>
      <c r="F62" s="51"/>
      <c r="G62" s="51"/>
      <c r="H62" s="1"/>
    </row>
    <row r="63" spans="1:8" ht="15">
      <c r="A63" s="1"/>
      <c r="B63" s="50"/>
      <c r="C63" s="51"/>
      <c r="D63" s="51"/>
      <c r="E63" s="51"/>
      <c r="F63" s="51"/>
      <c r="G63" s="51"/>
      <c r="H63" s="1"/>
    </row>
    <row r="64" spans="1:8" ht="18" customHeight="1">
      <c r="A64" s="1"/>
      <c r="B64" s="65" t="s">
        <v>61</v>
      </c>
      <c r="C64" s="318">
        <v>2022</v>
      </c>
      <c r="D64" s="318">
        <v>2021</v>
      </c>
      <c r="E64" s="319">
        <v>2020</v>
      </c>
      <c r="F64" s="319">
        <v>2019</v>
      </c>
      <c r="G64" s="319">
        <v>2018</v>
      </c>
      <c r="H64" s="1"/>
    </row>
    <row r="65" spans="1:8" ht="15">
      <c r="A65" s="1"/>
      <c r="B65" s="25" t="s">
        <v>62</v>
      </c>
      <c r="C65" s="251">
        <v>297.55720000000008</v>
      </c>
      <c r="D65" s="10">
        <v>387</v>
      </c>
      <c r="E65" s="10">
        <v>420</v>
      </c>
      <c r="F65" s="10">
        <v>502</v>
      </c>
      <c r="G65" s="10">
        <v>634</v>
      </c>
      <c r="H65" s="1"/>
    </row>
    <row r="66" spans="1:8" ht="15">
      <c r="A66" s="1"/>
      <c r="B66" s="25" t="s">
        <v>63</v>
      </c>
      <c r="C66" s="251">
        <v>1214.816</v>
      </c>
      <c r="D66" s="10">
        <v>1405</v>
      </c>
      <c r="E66" s="10">
        <v>1640</v>
      </c>
      <c r="F66" s="10">
        <v>2140</v>
      </c>
      <c r="G66" s="10">
        <v>2188</v>
      </c>
      <c r="H66" s="1"/>
    </row>
    <row r="67" spans="1:8" ht="15">
      <c r="A67" s="1"/>
      <c r="B67" s="13" t="s">
        <v>40</v>
      </c>
      <c r="C67" s="36">
        <v>1512.3732</v>
      </c>
      <c r="D67" s="16">
        <v>1792</v>
      </c>
      <c r="E67" s="16">
        <v>2060</v>
      </c>
      <c r="F67" s="16">
        <v>2642</v>
      </c>
      <c r="G67" s="16">
        <v>2823</v>
      </c>
      <c r="H67" s="1"/>
    </row>
    <row r="68" spans="1:8" ht="15">
      <c r="A68" s="1"/>
      <c r="B68" s="346" t="s">
        <v>64</v>
      </c>
      <c r="C68" s="346"/>
      <c r="D68" s="346"/>
      <c r="E68" s="346"/>
      <c r="F68" s="346"/>
      <c r="G68" s="346"/>
      <c r="H68" s="1"/>
    </row>
    <row r="69" spans="1:8" ht="15">
      <c r="A69" s="1"/>
      <c r="B69" s="20"/>
      <c r="C69" s="19"/>
      <c r="D69" s="19"/>
      <c r="E69" s="19"/>
      <c r="F69" s="19"/>
      <c r="G69" s="306"/>
      <c r="H69" s="1"/>
    </row>
    <row r="70" spans="1:8" ht="15">
      <c r="A70" s="1"/>
      <c r="B70" s="20"/>
      <c r="C70" s="19"/>
      <c r="D70" s="19"/>
      <c r="E70" s="19"/>
      <c r="F70" s="19"/>
      <c r="G70" s="19"/>
      <c r="H70" s="1"/>
    </row>
    <row r="71" spans="1:8" ht="15">
      <c r="A71" s="1"/>
      <c r="B71" s="5" t="s">
        <v>65</v>
      </c>
      <c r="C71" s="6">
        <v>2022</v>
      </c>
      <c r="D71" s="6">
        <v>2021</v>
      </c>
      <c r="E71" s="7">
        <v>2020</v>
      </c>
      <c r="F71" s="7">
        <v>2019</v>
      </c>
      <c r="G71" s="7">
        <v>2018</v>
      </c>
      <c r="H71" s="1"/>
    </row>
    <row r="72" spans="1:8" ht="15.75">
      <c r="A72" s="1"/>
      <c r="B72" s="33" t="s">
        <v>66</v>
      </c>
      <c r="C72" s="49">
        <v>710</v>
      </c>
      <c r="D72" s="10">
        <v>978</v>
      </c>
      <c r="E72" s="10">
        <v>663</v>
      </c>
      <c r="F72" s="10">
        <v>928</v>
      </c>
      <c r="G72" s="10">
        <v>924</v>
      </c>
      <c r="H72" s="52"/>
    </row>
    <row r="73" spans="1:8" ht="15.75">
      <c r="A73" s="1"/>
      <c r="B73" s="33" t="s">
        <v>67</v>
      </c>
      <c r="C73" s="49">
        <v>82</v>
      </c>
      <c r="D73" s="10">
        <v>74</v>
      </c>
      <c r="E73" s="10">
        <v>64</v>
      </c>
      <c r="F73" s="10">
        <v>68</v>
      </c>
      <c r="G73" s="10">
        <v>66</v>
      </c>
      <c r="H73" s="52"/>
    </row>
    <row r="74" spans="1:8" ht="48.95" customHeight="1">
      <c r="A74" s="1"/>
      <c r="B74" s="343" t="s">
        <v>68</v>
      </c>
      <c r="C74" s="343"/>
      <c r="D74" s="343"/>
      <c r="E74" s="343"/>
      <c r="F74" s="343"/>
      <c r="G74" s="343"/>
      <c r="H74" s="1"/>
    </row>
    <row r="75" spans="1:8" ht="15">
      <c r="A75" s="1"/>
      <c r="B75" s="342"/>
      <c r="C75" s="342"/>
      <c r="D75" s="342"/>
      <c r="E75" s="342"/>
      <c r="F75" s="342"/>
      <c r="G75" s="342"/>
      <c r="H75" s="1"/>
    </row>
    <row r="76" spans="1:8" ht="15">
      <c r="A76" s="1"/>
      <c r="B76" s="20"/>
      <c r="C76" s="19"/>
      <c r="D76" s="19"/>
      <c r="E76" s="19"/>
      <c r="F76" s="19"/>
      <c r="G76" s="19"/>
      <c r="H76" s="1"/>
    </row>
    <row r="77" spans="1:8" ht="15.75">
      <c r="A77" s="1"/>
      <c r="B77" s="5" t="s">
        <v>69</v>
      </c>
      <c r="C77" s="6">
        <v>2022</v>
      </c>
      <c r="D77" s="6">
        <v>2021</v>
      </c>
      <c r="E77" s="7">
        <v>2020</v>
      </c>
      <c r="F77" s="7">
        <v>2019</v>
      </c>
      <c r="G77" s="7">
        <v>2018</v>
      </c>
      <c r="H77" s="1"/>
    </row>
    <row r="78" spans="1:8" ht="15">
      <c r="A78" s="1"/>
      <c r="B78" s="25" t="s">
        <v>70</v>
      </c>
      <c r="C78" s="49">
        <v>247380.54959999945</v>
      </c>
      <c r="D78" s="10">
        <v>234707</v>
      </c>
      <c r="E78" s="10">
        <v>101699</v>
      </c>
      <c r="F78" s="10">
        <v>121168</v>
      </c>
      <c r="G78" s="10">
        <v>128270</v>
      </c>
      <c r="H78" s="52"/>
    </row>
    <row r="79" spans="1:8" ht="25.5" customHeight="1">
      <c r="A79" s="1"/>
      <c r="B79" s="343" t="s">
        <v>71</v>
      </c>
      <c r="C79" s="343"/>
      <c r="D79" s="343"/>
      <c r="E79" s="343"/>
      <c r="F79" s="343"/>
      <c r="G79" s="343"/>
      <c r="H79" s="1"/>
    </row>
    <row r="80" spans="1:8" ht="15">
      <c r="A80" s="1"/>
      <c r="B80" s="1"/>
      <c r="C80" s="1"/>
      <c r="D80" s="1"/>
      <c r="E80" s="1"/>
      <c r="F80" s="1"/>
      <c r="G80" s="1"/>
      <c r="H80" s="50"/>
    </row>
    <row r="81" spans="1:8" ht="15">
      <c r="A81" s="1"/>
      <c r="B81" s="1"/>
      <c r="C81" s="1"/>
      <c r="D81" s="1"/>
      <c r="E81" s="1"/>
      <c r="F81" s="1"/>
      <c r="G81" s="1"/>
      <c r="H81" s="50"/>
    </row>
    <row r="82" spans="1:8" ht="15">
      <c r="A82" s="1"/>
      <c r="B82" s="1"/>
      <c r="C82" s="1"/>
      <c r="D82" s="1"/>
      <c r="E82" s="1"/>
      <c r="F82" s="1"/>
      <c r="G82" s="1"/>
      <c r="H82" s="50"/>
    </row>
    <row r="83" spans="1:8" ht="15">
      <c r="A83" s="1"/>
      <c r="B83" s="4" t="s">
        <v>72</v>
      </c>
      <c r="C83" s="1"/>
      <c r="D83" s="1"/>
      <c r="E83" s="1"/>
      <c r="F83" s="1"/>
      <c r="G83" s="1"/>
      <c r="H83" s="53"/>
    </row>
    <row r="84" spans="1:8" ht="15">
      <c r="A84" s="1"/>
      <c r="B84" s="4"/>
      <c r="C84" s="1"/>
      <c r="D84" s="1"/>
      <c r="E84" s="1"/>
      <c r="F84" s="1"/>
      <c r="G84" s="1"/>
      <c r="H84" s="54"/>
    </row>
    <row r="85" spans="1:8" ht="15.75">
      <c r="A85" s="1"/>
      <c r="B85" s="5" t="s">
        <v>73</v>
      </c>
      <c r="C85" s="55">
        <v>2022</v>
      </c>
      <c r="D85" s="7">
        <v>2021</v>
      </c>
      <c r="E85" s="55" t="s">
        <v>74</v>
      </c>
      <c r="F85" s="55">
        <v>2019</v>
      </c>
      <c r="G85" s="55" t="s">
        <v>75</v>
      </c>
      <c r="H85" s="54"/>
    </row>
    <row r="86" spans="1:8" ht="15">
      <c r="A86" s="1"/>
      <c r="B86" s="8" t="s">
        <v>76</v>
      </c>
      <c r="C86" s="49">
        <v>90</v>
      </c>
      <c r="D86" s="10">
        <v>88</v>
      </c>
      <c r="E86" s="10">
        <v>87</v>
      </c>
      <c r="F86" s="10">
        <v>83</v>
      </c>
      <c r="G86" s="11">
        <v>76</v>
      </c>
      <c r="H86" s="54"/>
    </row>
    <row r="87" spans="1:8" ht="15">
      <c r="A87" s="1"/>
      <c r="B87" s="8" t="s">
        <v>77</v>
      </c>
      <c r="C87" s="263">
        <v>2</v>
      </c>
      <c r="D87" s="256">
        <v>3</v>
      </c>
      <c r="E87" s="10">
        <v>5</v>
      </c>
      <c r="F87" s="10">
        <v>9</v>
      </c>
      <c r="G87" s="42">
        <v>13</v>
      </c>
      <c r="H87" s="54"/>
    </row>
    <row r="88" spans="1:8" ht="15">
      <c r="A88" s="1"/>
      <c r="B88" s="8" t="s">
        <v>78</v>
      </c>
      <c r="C88" s="49">
        <v>8</v>
      </c>
      <c r="D88" s="10">
        <v>9</v>
      </c>
      <c r="E88" s="10">
        <v>7</v>
      </c>
      <c r="F88" s="10">
        <v>8</v>
      </c>
      <c r="G88" s="42">
        <v>10</v>
      </c>
      <c r="H88" s="54"/>
    </row>
    <row r="89" spans="1:8" ht="15">
      <c r="A89" s="1"/>
      <c r="B89" s="344" t="s">
        <v>79</v>
      </c>
      <c r="C89" s="345"/>
      <c r="D89" s="345"/>
      <c r="E89" s="345"/>
      <c r="F89" s="345"/>
      <c r="G89" s="345"/>
      <c r="H89" s="54"/>
    </row>
    <row r="90" spans="1:8" ht="15">
      <c r="A90" s="1"/>
      <c r="B90" s="56"/>
      <c r="C90" s="57"/>
      <c r="D90" s="57"/>
      <c r="E90" s="57"/>
      <c r="F90" s="57"/>
      <c r="G90" s="54"/>
      <c r="H90" s="54"/>
    </row>
    <row r="91" spans="1:8" ht="15">
      <c r="A91" s="1"/>
      <c r="B91" s="4"/>
      <c r="C91" s="1"/>
      <c r="D91" s="1"/>
      <c r="E91" s="1"/>
      <c r="F91" s="1"/>
      <c r="G91" s="1"/>
      <c r="H91" s="58"/>
    </row>
    <row r="92" spans="1:8" ht="31.5" customHeight="1">
      <c r="A92" s="1"/>
      <c r="B92" s="65" t="s">
        <v>80</v>
      </c>
      <c r="C92" s="318">
        <v>2022</v>
      </c>
      <c r="D92" s="318">
        <v>2021</v>
      </c>
      <c r="E92" s="319">
        <v>2020</v>
      </c>
      <c r="F92" s="319">
        <v>2019</v>
      </c>
      <c r="G92" s="319">
        <v>2018</v>
      </c>
      <c r="H92" s="54"/>
    </row>
    <row r="93" spans="1:8" ht="15">
      <c r="A93" s="1"/>
      <c r="B93" s="8" t="s">
        <v>76</v>
      </c>
      <c r="C93" s="263">
        <v>1505</v>
      </c>
      <c r="D93" s="256">
        <v>1425</v>
      </c>
      <c r="E93" s="10">
        <v>1501</v>
      </c>
      <c r="F93" s="10">
        <v>1371</v>
      </c>
      <c r="G93" s="11">
        <v>1076</v>
      </c>
      <c r="H93" s="54"/>
    </row>
    <row r="94" spans="1:8" ht="24.95" customHeight="1">
      <c r="A94" s="1"/>
      <c r="B94" s="343" t="s">
        <v>81</v>
      </c>
      <c r="C94" s="343"/>
      <c r="D94" s="343"/>
      <c r="E94" s="343"/>
      <c r="F94" s="343"/>
      <c r="G94" s="343"/>
      <c r="H94" s="54"/>
    </row>
    <row r="95" spans="1:8" ht="15">
      <c r="A95" s="1"/>
      <c r="B95" s="59"/>
      <c r="C95" s="57"/>
      <c r="D95" s="57"/>
      <c r="E95" s="57"/>
      <c r="F95" s="57"/>
      <c r="G95" s="54"/>
      <c r="H95" s="54"/>
    </row>
  </sheetData>
  <sheetProtection algorithmName="SHA-512" hashValue="FjC4tI0+B1bj8t/pwc14S4SZLm4CcQ3U7qfnbNz/HUYZj7nQ4JGEW9gFQmYyJpPWu85eh4oYNNxTDIAgxPAahg==" saltValue="cdt4kmkq11EeBi29uRVJdw==" spinCount="100000" sheet="1" objects="1" scenarios="1"/>
  <mergeCells count="9">
    <mergeCell ref="B79:G79"/>
    <mergeCell ref="B89:G89"/>
    <mergeCell ref="B94:G94"/>
    <mergeCell ref="B41:G41"/>
    <mergeCell ref="B57:G57"/>
    <mergeCell ref="B58:G58"/>
    <mergeCell ref="B68:G68"/>
    <mergeCell ref="B74:G74"/>
    <mergeCell ref="B75:G75"/>
  </mergeCells>
  <pageMargins left="0.25" right="0.25" top="0.75" bottom="0.75" header="0.3" footer="0.3"/>
  <pageSetup scale="8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4736-9E05-4672-A777-2C7D0D457D3D}">
  <sheetPr>
    <pageSetUpPr fitToPage="1"/>
  </sheetPr>
  <dimension ref="A1:P211"/>
  <sheetViews>
    <sheetView showGridLines="0" tabSelected="1" topLeftCell="A163" zoomScaleNormal="100" workbookViewId="0">
      <selection activeCell="I171" sqref="I171"/>
    </sheetView>
  </sheetViews>
  <sheetFormatPr defaultColWidth="8.875" defaultRowHeight="12.75"/>
  <cols>
    <col min="1" max="1" width="9" customWidth="1"/>
    <col min="2" max="2" width="44" customWidth="1"/>
    <col min="3" max="3" width="1.875" customWidth="1"/>
    <col min="4" max="16" width="14.375" customWidth="1"/>
  </cols>
  <sheetData>
    <row r="1" spans="1:16" ht="98.25" customHeight="1"/>
    <row r="2" spans="1:16" ht="15">
      <c r="A2" s="1"/>
      <c r="B2" s="1"/>
      <c r="C2" s="1"/>
      <c r="D2" s="1"/>
      <c r="E2" s="1"/>
      <c r="F2" s="1"/>
      <c r="G2" s="1"/>
      <c r="H2" s="1"/>
      <c r="I2" s="1"/>
      <c r="J2" s="1"/>
      <c r="K2" s="1"/>
      <c r="L2" s="1"/>
      <c r="M2" s="1"/>
      <c r="N2" s="1"/>
    </row>
    <row r="3" spans="1:16" ht="24.75">
      <c r="A3" s="2"/>
      <c r="B3" s="61" t="s">
        <v>82</v>
      </c>
      <c r="C3" s="61"/>
      <c r="D3" s="1"/>
      <c r="E3" s="1"/>
      <c r="F3" s="1"/>
      <c r="G3" s="1"/>
      <c r="H3" s="1"/>
      <c r="I3" s="1"/>
      <c r="J3" s="1"/>
      <c r="K3" s="1"/>
      <c r="L3" s="1"/>
      <c r="M3" s="1"/>
      <c r="N3" s="1"/>
    </row>
    <row r="4" spans="1:16" ht="24.75">
      <c r="A4" s="2"/>
      <c r="B4" s="2"/>
      <c r="C4" s="2"/>
      <c r="D4" s="1"/>
      <c r="E4" s="1"/>
      <c r="F4" s="1"/>
      <c r="G4" s="1"/>
      <c r="H4" s="1"/>
      <c r="I4" s="1"/>
      <c r="J4" s="1"/>
      <c r="K4" s="1"/>
      <c r="L4" s="1"/>
      <c r="M4" s="1"/>
      <c r="N4" s="1"/>
    </row>
    <row r="5" spans="1:16" ht="15">
      <c r="A5" s="62"/>
      <c r="B5" s="63" t="s">
        <v>83</v>
      </c>
      <c r="C5" s="63"/>
      <c r="D5" s="1"/>
      <c r="E5" s="64"/>
      <c r="F5" s="1"/>
      <c r="G5" s="1"/>
      <c r="H5" s="1"/>
      <c r="I5" s="1"/>
      <c r="J5" s="1"/>
      <c r="K5" s="1"/>
      <c r="L5" s="1"/>
      <c r="M5" s="1"/>
      <c r="N5" s="1"/>
    </row>
    <row r="6" spans="1:16" ht="15">
      <c r="A6" s="62"/>
      <c r="B6" s="4"/>
      <c r="C6" s="4"/>
      <c r="D6" s="1"/>
      <c r="E6" s="64"/>
      <c r="F6" s="1"/>
      <c r="G6" s="1"/>
      <c r="H6" s="1"/>
      <c r="I6" s="1"/>
      <c r="J6" s="1"/>
      <c r="K6" s="1"/>
      <c r="L6" s="1"/>
      <c r="M6" s="1"/>
      <c r="N6" s="1"/>
    </row>
    <row r="7" spans="1:16" ht="15">
      <c r="A7" s="1"/>
      <c r="B7" s="65" t="s">
        <v>84</v>
      </c>
      <c r="C7" s="67"/>
      <c r="D7" s="66">
        <v>2022</v>
      </c>
      <c r="E7" s="66">
        <v>2021</v>
      </c>
      <c r="F7" s="66">
        <v>2020</v>
      </c>
      <c r="G7" s="298">
        <v>2019</v>
      </c>
      <c r="H7" s="123"/>
      <c r="I7" s="67"/>
      <c r="J7" s="67"/>
      <c r="K7" s="67"/>
      <c r="L7" s="1"/>
      <c r="M7" s="1"/>
      <c r="N7" s="1"/>
    </row>
    <row r="8" spans="1:16" ht="15">
      <c r="A8" s="1"/>
      <c r="B8" s="8" t="s">
        <v>85</v>
      </c>
      <c r="C8" s="323"/>
      <c r="D8" s="68">
        <v>40744</v>
      </c>
      <c r="E8" s="69">
        <v>41286</v>
      </c>
      <c r="F8" s="69">
        <v>40464</v>
      </c>
      <c r="G8" s="69">
        <v>41269</v>
      </c>
      <c r="I8" s="67"/>
      <c r="J8" s="67"/>
      <c r="K8" s="67"/>
      <c r="L8" s="1"/>
      <c r="M8" s="1"/>
      <c r="N8" s="1"/>
    </row>
    <row r="9" spans="1:16" ht="15">
      <c r="A9" s="1"/>
      <c r="B9" s="50"/>
      <c r="C9" s="67"/>
      <c r="D9" s="67"/>
      <c r="E9" s="67"/>
      <c r="F9" s="67"/>
      <c r="G9" s="67"/>
      <c r="H9" s="67"/>
      <c r="I9" s="67"/>
      <c r="J9" s="67"/>
      <c r="K9" s="67"/>
      <c r="L9" s="70"/>
      <c r="M9" s="70"/>
      <c r="N9" s="70"/>
    </row>
    <row r="10" spans="1:16" ht="15">
      <c r="A10" s="1"/>
      <c r="B10" s="1"/>
      <c r="C10" s="1"/>
      <c r="D10" s="1"/>
      <c r="E10" s="1"/>
      <c r="F10" s="1"/>
      <c r="G10" s="1"/>
      <c r="H10" s="1"/>
      <c r="I10" s="1"/>
      <c r="J10" s="1"/>
      <c r="K10" s="1"/>
      <c r="L10" s="1"/>
      <c r="M10" s="1"/>
      <c r="N10" s="71"/>
    </row>
    <row r="11" spans="1:16" ht="15">
      <c r="A11" s="1"/>
      <c r="B11" s="65" t="s">
        <v>86</v>
      </c>
      <c r="C11" s="5"/>
      <c r="D11" s="347">
        <v>2022</v>
      </c>
      <c r="E11" s="347"/>
      <c r="F11" s="347"/>
      <c r="G11" s="320"/>
      <c r="H11" s="347">
        <v>2021</v>
      </c>
      <c r="I11" s="347"/>
      <c r="J11" s="347"/>
      <c r="K11" s="348">
        <v>2020</v>
      </c>
      <c r="L11" s="348"/>
      <c r="M11" s="348"/>
      <c r="N11" s="348">
        <v>2019</v>
      </c>
      <c r="O11" s="348"/>
      <c r="P11" s="348"/>
    </row>
    <row r="12" spans="1:16" ht="28.5">
      <c r="A12" s="1"/>
      <c r="B12" s="1"/>
      <c r="C12" s="73"/>
      <c r="D12" s="74" t="s">
        <v>87</v>
      </c>
      <c r="E12" s="74" t="s">
        <v>88</v>
      </c>
      <c r="F12" s="74" t="s">
        <v>89</v>
      </c>
      <c r="G12" s="74" t="s">
        <v>90</v>
      </c>
      <c r="H12" s="75" t="s">
        <v>87</v>
      </c>
      <c r="I12" s="75" t="s">
        <v>88</v>
      </c>
      <c r="J12" s="75" t="s">
        <v>90</v>
      </c>
      <c r="K12" s="75" t="s">
        <v>87</v>
      </c>
      <c r="L12" s="75" t="s">
        <v>88</v>
      </c>
      <c r="M12" s="75" t="s">
        <v>90</v>
      </c>
      <c r="N12" s="75" t="s">
        <v>87</v>
      </c>
      <c r="O12" s="75" t="s">
        <v>88</v>
      </c>
      <c r="P12" s="75" t="s">
        <v>90</v>
      </c>
    </row>
    <row r="13" spans="1:16" ht="15">
      <c r="A13" s="1"/>
      <c r="B13" s="76" t="s">
        <v>91</v>
      </c>
      <c r="C13" s="73"/>
      <c r="D13" s="77"/>
      <c r="E13" s="77"/>
      <c r="F13" s="77"/>
      <c r="G13" s="77"/>
      <c r="H13" s="321"/>
      <c r="I13" s="321"/>
      <c r="J13" s="321"/>
      <c r="K13" s="73"/>
      <c r="L13" s="73"/>
      <c r="M13" s="73"/>
      <c r="N13" s="73"/>
      <c r="O13" s="73"/>
      <c r="P13" s="73"/>
    </row>
    <row r="14" spans="1:16" ht="15">
      <c r="A14" s="1"/>
      <c r="B14" s="25" t="s">
        <v>92</v>
      </c>
      <c r="C14" s="321"/>
      <c r="D14" s="78">
        <v>17189</v>
      </c>
      <c r="E14" s="78">
        <v>19052</v>
      </c>
      <c r="F14" s="78">
        <v>32</v>
      </c>
      <c r="G14" s="68">
        <v>36273</v>
      </c>
      <c r="H14" s="69">
        <v>17058</v>
      </c>
      <c r="I14" s="69">
        <v>18996</v>
      </c>
      <c r="J14" s="82">
        <v>36054</v>
      </c>
      <c r="K14" s="79">
        <v>16194</v>
      </c>
      <c r="L14" s="80">
        <v>18347</v>
      </c>
      <c r="M14" s="81">
        <v>34541</v>
      </c>
      <c r="N14" s="79">
        <v>16273</v>
      </c>
      <c r="O14" s="79" t="s">
        <v>93</v>
      </c>
      <c r="P14" s="81">
        <v>34609</v>
      </c>
    </row>
    <row r="15" spans="1:16" ht="15">
      <c r="A15" s="1"/>
      <c r="B15" s="25" t="s">
        <v>94</v>
      </c>
      <c r="C15" s="321"/>
      <c r="D15" s="78">
        <v>3014</v>
      </c>
      <c r="E15" s="78">
        <v>490</v>
      </c>
      <c r="F15" s="78">
        <v>2</v>
      </c>
      <c r="G15" s="68">
        <v>3506</v>
      </c>
      <c r="H15" s="69">
        <v>3363</v>
      </c>
      <c r="I15" s="69">
        <v>566</v>
      </c>
      <c r="J15" s="82">
        <v>3929</v>
      </c>
      <c r="K15" s="69">
        <v>4151</v>
      </c>
      <c r="L15" s="69">
        <v>630</v>
      </c>
      <c r="M15" s="82">
        <v>4781</v>
      </c>
      <c r="N15" s="79">
        <v>4543</v>
      </c>
      <c r="O15" s="79" t="s">
        <v>95</v>
      </c>
      <c r="P15" s="81">
        <v>5236</v>
      </c>
    </row>
    <row r="16" spans="1:16" ht="15">
      <c r="A16" s="1"/>
      <c r="B16" s="76" t="s">
        <v>96</v>
      </c>
      <c r="C16" s="321"/>
      <c r="D16" s="77"/>
      <c r="E16" s="77"/>
      <c r="F16" s="77"/>
      <c r="G16" s="83"/>
      <c r="H16" s="77"/>
      <c r="I16" s="77"/>
      <c r="J16" s="83"/>
      <c r="K16" s="77"/>
      <c r="L16" s="77"/>
      <c r="M16" s="83"/>
      <c r="N16" s="80"/>
      <c r="O16" s="80"/>
      <c r="P16" s="228"/>
    </row>
    <row r="17" spans="1:16" ht="15">
      <c r="A17" s="1"/>
      <c r="B17" s="25" t="s">
        <v>92</v>
      </c>
      <c r="C17" s="321"/>
      <c r="D17" s="78">
        <v>317</v>
      </c>
      <c r="E17" s="78">
        <v>288</v>
      </c>
      <c r="F17" s="78">
        <v>4</v>
      </c>
      <c r="G17" s="68">
        <v>609</v>
      </c>
      <c r="H17" s="69">
        <v>403</v>
      </c>
      <c r="I17" s="69">
        <v>421</v>
      </c>
      <c r="J17" s="82">
        <v>824</v>
      </c>
      <c r="K17" s="69">
        <v>264</v>
      </c>
      <c r="L17" s="69">
        <v>341</v>
      </c>
      <c r="M17" s="82">
        <v>605</v>
      </c>
      <c r="N17" s="80">
        <v>308</v>
      </c>
      <c r="O17" s="80">
        <v>350</v>
      </c>
      <c r="P17" s="228">
        <v>658</v>
      </c>
    </row>
    <row r="18" spans="1:16" ht="15">
      <c r="A18" s="1"/>
      <c r="B18" s="25" t="s">
        <v>94</v>
      </c>
      <c r="C18" s="321"/>
      <c r="D18" s="78">
        <v>71</v>
      </c>
      <c r="E18" s="78">
        <v>33</v>
      </c>
      <c r="F18" s="78">
        <v>0</v>
      </c>
      <c r="G18" s="68">
        <v>104</v>
      </c>
      <c r="H18" s="69">
        <v>109</v>
      </c>
      <c r="I18" s="69">
        <v>39</v>
      </c>
      <c r="J18" s="82">
        <v>148</v>
      </c>
      <c r="K18" s="69">
        <v>88</v>
      </c>
      <c r="L18" s="69">
        <v>39</v>
      </c>
      <c r="M18" s="82">
        <v>127</v>
      </c>
      <c r="N18" s="80">
        <v>139</v>
      </c>
      <c r="O18" s="80">
        <v>59</v>
      </c>
      <c r="P18" s="228">
        <v>198</v>
      </c>
    </row>
    <row r="19" spans="1:16" ht="15">
      <c r="A19" s="1"/>
      <c r="B19" s="76" t="s">
        <v>97</v>
      </c>
      <c r="C19" s="321"/>
      <c r="D19" s="78">
        <v>193</v>
      </c>
      <c r="E19" s="78">
        <v>59</v>
      </c>
      <c r="F19" s="78">
        <v>0</v>
      </c>
      <c r="G19" s="68">
        <v>252</v>
      </c>
      <c r="H19" s="69">
        <v>256</v>
      </c>
      <c r="I19" s="69">
        <v>75</v>
      </c>
      <c r="J19" s="82">
        <v>331</v>
      </c>
      <c r="K19" s="69">
        <v>322</v>
      </c>
      <c r="L19" s="69">
        <v>88</v>
      </c>
      <c r="M19" s="82">
        <v>410</v>
      </c>
      <c r="N19" s="80">
        <v>435</v>
      </c>
      <c r="O19" s="80">
        <v>133</v>
      </c>
      <c r="P19" s="228">
        <v>568</v>
      </c>
    </row>
    <row r="20" spans="1:16" ht="15">
      <c r="A20" s="1"/>
      <c r="B20" s="84" t="s">
        <v>90</v>
      </c>
      <c r="C20" s="321"/>
      <c r="D20" s="68">
        <v>20784</v>
      </c>
      <c r="E20" s="68">
        <v>19922</v>
      </c>
      <c r="F20" s="68">
        <v>38</v>
      </c>
      <c r="G20" s="68">
        <v>40744</v>
      </c>
      <c r="H20" s="82">
        <v>21189</v>
      </c>
      <c r="I20" s="82">
        <v>20097</v>
      </c>
      <c r="J20" s="82">
        <v>41286</v>
      </c>
      <c r="K20" s="82">
        <v>21019</v>
      </c>
      <c r="L20" s="82">
        <v>19445</v>
      </c>
      <c r="M20" s="82">
        <v>40464</v>
      </c>
      <c r="N20" s="82">
        <v>21698</v>
      </c>
      <c r="O20" s="82">
        <v>19571</v>
      </c>
      <c r="P20" s="82">
        <v>41269</v>
      </c>
    </row>
    <row r="21" spans="1:16" ht="15">
      <c r="A21" s="1"/>
      <c r="B21" s="73"/>
      <c r="C21" s="73"/>
      <c r="D21" s="73"/>
      <c r="E21" s="73"/>
      <c r="F21" s="73"/>
      <c r="G21" s="73"/>
      <c r="H21" s="73"/>
      <c r="I21" s="73"/>
      <c r="J21" s="73"/>
      <c r="K21" s="73"/>
      <c r="L21" s="73"/>
      <c r="M21" s="73"/>
    </row>
    <row r="22" spans="1:16" ht="15">
      <c r="A22" s="73"/>
      <c r="B22" s="85"/>
      <c r="C22" s="85"/>
      <c r="D22" s="85"/>
      <c r="E22" s="85"/>
      <c r="F22" s="85"/>
      <c r="G22" s="85"/>
      <c r="H22" s="85"/>
      <c r="I22" s="85"/>
      <c r="J22" s="85"/>
      <c r="K22" s="85"/>
      <c r="L22" s="85"/>
      <c r="M22" s="85"/>
    </row>
    <row r="23" spans="1:16" ht="15.6" customHeight="1">
      <c r="A23" s="1"/>
      <c r="B23" s="65" t="s">
        <v>98</v>
      </c>
      <c r="C23" s="1"/>
      <c r="D23" s="74" t="s">
        <v>87</v>
      </c>
      <c r="E23" s="74" t="s">
        <v>88</v>
      </c>
      <c r="F23" s="74" t="s">
        <v>89</v>
      </c>
      <c r="G23" s="74" t="s">
        <v>90</v>
      </c>
      <c r="H23" s="74" t="s">
        <v>87</v>
      </c>
      <c r="I23" s="74" t="s">
        <v>88</v>
      </c>
      <c r="J23" s="74" t="s">
        <v>90</v>
      </c>
      <c r="K23" s="74" t="s">
        <v>87</v>
      </c>
      <c r="L23" s="74" t="s">
        <v>88</v>
      </c>
      <c r="M23" s="74" t="s">
        <v>90</v>
      </c>
      <c r="N23" s="74" t="s">
        <v>87</v>
      </c>
      <c r="O23" s="74" t="s">
        <v>88</v>
      </c>
      <c r="P23" s="74" t="s">
        <v>90</v>
      </c>
    </row>
    <row r="24" spans="1:16" ht="15">
      <c r="A24" s="1"/>
      <c r="B24" s="77" t="s">
        <v>99</v>
      </c>
      <c r="C24" s="321"/>
      <c r="D24" s="78">
        <v>3048</v>
      </c>
      <c r="E24" s="78">
        <v>2163</v>
      </c>
      <c r="F24" s="251">
        <v>10</v>
      </c>
      <c r="G24" s="49">
        <v>5221</v>
      </c>
      <c r="H24" s="69">
        <v>3484</v>
      </c>
      <c r="I24" s="69">
        <v>2532</v>
      </c>
      <c r="J24" s="156">
        <v>6016</v>
      </c>
      <c r="K24" s="69">
        <v>3560</v>
      </c>
      <c r="L24" s="69">
        <v>2672</v>
      </c>
      <c r="M24" s="82">
        <v>6232</v>
      </c>
      <c r="N24" s="230" t="s">
        <v>100</v>
      </c>
      <c r="O24" s="80" t="s">
        <v>101</v>
      </c>
      <c r="P24" s="228" t="s">
        <v>102</v>
      </c>
    </row>
    <row r="25" spans="1:16" ht="15">
      <c r="A25" s="1"/>
      <c r="B25" s="77" t="s">
        <v>21</v>
      </c>
      <c r="C25" s="321"/>
      <c r="D25" s="78">
        <v>10315</v>
      </c>
      <c r="E25" s="78">
        <v>10059</v>
      </c>
      <c r="F25" s="78">
        <v>20</v>
      </c>
      <c r="G25" s="68">
        <v>20394</v>
      </c>
      <c r="H25" s="69">
        <v>10439</v>
      </c>
      <c r="I25" s="69">
        <v>9975</v>
      </c>
      <c r="J25" s="82">
        <v>20414</v>
      </c>
      <c r="K25" s="69">
        <v>10492</v>
      </c>
      <c r="L25" s="69">
        <v>9521</v>
      </c>
      <c r="M25" s="82">
        <v>20013</v>
      </c>
      <c r="N25" s="230" t="s">
        <v>103</v>
      </c>
      <c r="O25" s="80" t="s">
        <v>104</v>
      </c>
      <c r="P25" s="228" t="s">
        <v>105</v>
      </c>
    </row>
    <row r="26" spans="1:16" ht="15">
      <c r="A26" s="1"/>
      <c r="B26" s="77" t="s">
        <v>22</v>
      </c>
      <c r="C26" s="321"/>
      <c r="D26" s="78">
        <v>4399</v>
      </c>
      <c r="E26" s="78">
        <v>3116</v>
      </c>
      <c r="F26" s="78">
        <v>7</v>
      </c>
      <c r="G26" s="68">
        <v>7522</v>
      </c>
      <c r="H26" s="69">
        <v>4387</v>
      </c>
      <c r="I26" s="69">
        <v>3121</v>
      </c>
      <c r="J26" s="82">
        <v>7508</v>
      </c>
      <c r="K26" s="69">
        <v>4426</v>
      </c>
      <c r="L26" s="69">
        <v>3167</v>
      </c>
      <c r="M26" s="82">
        <v>7593</v>
      </c>
      <c r="N26" s="230" t="s">
        <v>106</v>
      </c>
      <c r="O26" s="80" t="s">
        <v>107</v>
      </c>
      <c r="P26" s="228" t="s">
        <v>108</v>
      </c>
    </row>
    <row r="27" spans="1:16" ht="15.75">
      <c r="A27" s="1"/>
      <c r="B27" s="77" t="s">
        <v>109</v>
      </c>
      <c r="C27" s="321"/>
      <c r="D27" s="78">
        <v>3022</v>
      </c>
      <c r="E27" s="78">
        <v>4584</v>
      </c>
      <c r="F27" s="78">
        <v>1</v>
      </c>
      <c r="G27" s="68">
        <v>7607</v>
      </c>
      <c r="H27" s="69">
        <v>2879</v>
      </c>
      <c r="I27" s="69">
        <v>4469</v>
      </c>
      <c r="J27" s="82">
        <v>7348</v>
      </c>
      <c r="K27" s="69">
        <v>2541</v>
      </c>
      <c r="L27" s="69">
        <v>4085</v>
      </c>
      <c r="M27" s="82">
        <v>6626</v>
      </c>
      <c r="N27" s="230" t="s">
        <v>110</v>
      </c>
      <c r="O27" s="80" t="s">
        <v>111</v>
      </c>
      <c r="P27" s="228" t="s">
        <v>112</v>
      </c>
    </row>
    <row r="28" spans="1:16" ht="15">
      <c r="A28" s="1"/>
      <c r="B28" s="83" t="s">
        <v>90</v>
      </c>
      <c r="C28" s="321"/>
      <c r="D28" s="68">
        <v>20784</v>
      </c>
      <c r="E28" s="68">
        <v>19922</v>
      </c>
      <c r="F28" s="68">
        <v>38</v>
      </c>
      <c r="G28" s="68">
        <v>40744</v>
      </c>
      <c r="H28" s="82">
        <v>21189</v>
      </c>
      <c r="I28" s="82">
        <v>20097</v>
      </c>
      <c r="J28" s="82">
        <v>41286</v>
      </c>
      <c r="K28" s="82">
        <v>21019</v>
      </c>
      <c r="L28" s="82">
        <v>19445</v>
      </c>
      <c r="M28" s="82">
        <v>40464</v>
      </c>
      <c r="N28" s="81">
        <v>21698</v>
      </c>
      <c r="O28" s="81">
        <v>19571</v>
      </c>
      <c r="P28" s="81">
        <v>41269</v>
      </c>
    </row>
    <row r="29" spans="1:16" ht="17.25" customHeight="1">
      <c r="A29" s="1"/>
      <c r="B29" s="355" t="s">
        <v>113</v>
      </c>
      <c r="C29" s="355"/>
      <c r="D29" s="355"/>
      <c r="E29" s="355"/>
      <c r="F29" s="355"/>
      <c r="G29" s="355"/>
      <c r="H29" s="355"/>
      <c r="I29" s="355"/>
      <c r="J29" s="355"/>
      <c r="K29" s="355"/>
      <c r="L29" s="355"/>
      <c r="M29" s="355"/>
      <c r="N29" s="355"/>
    </row>
    <row r="30" spans="1:16" ht="15">
      <c r="A30" s="1"/>
      <c r="B30" s="87"/>
      <c r="C30" s="1"/>
      <c r="D30" s="1"/>
      <c r="E30" s="1"/>
      <c r="F30" s="1"/>
      <c r="G30" s="1"/>
      <c r="H30" s="1"/>
      <c r="I30" s="1"/>
      <c r="J30" s="1"/>
      <c r="K30" s="1"/>
      <c r="L30" s="1"/>
      <c r="M30" s="1"/>
      <c r="N30" s="1"/>
    </row>
    <row r="31" spans="1:16" ht="15">
      <c r="A31" s="1"/>
      <c r="B31" s="1"/>
      <c r="C31" s="1"/>
      <c r="D31" s="1"/>
      <c r="E31" s="1"/>
      <c r="F31" s="1"/>
      <c r="G31" s="1"/>
      <c r="H31" s="1"/>
      <c r="I31" s="1"/>
      <c r="J31" s="1"/>
      <c r="K31" s="1"/>
      <c r="L31" s="1"/>
      <c r="M31" s="1"/>
      <c r="N31" s="1"/>
    </row>
    <row r="32" spans="1:16" ht="29.1" customHeight="1">
      <c r="A32" s="1"/>
      <c r="B32" s="88" t="s">
        <v>114</v>
      </c>
      <c r="C32" s="88"/>
      <c r="D32" s="347">
        <v>2022</v>
      </c>
      <c r="E32" s="347"/>
      <c r="F32" s="347">
        <v>2021</v>
      </c>
      <c r="G32" s="347"/>
      <c r="H32" s="347">
        <v>2020</v>
      </c>
      <c r="I32" s="347"/>
      <c r="J32" s="347">
        <v>2019</v>
      </c>
      <c r="K32" s="347"/>
      <c r="M32" s="1"/>
    </row>
    <row r="33" spans="1:13" ht="41.1" customHeight="1">
      <c r="A33" s="1"/>
      <c r="B33" s="90"/>
      <c r="C33" s="1"/>
      <c r="D33" s="74" t="s">
        <v>115</v>
      </c>
      <c r="E33" s="74" t="s">
        <v>116</v>
      </c>
      <c r="F33" s="74" t="s">
        <v>115</v>
      </c>
      <c r="G33" s="111" t="s">
        <v>116</v>
      </c>
      <c r="H33" s="74" t="s">
        <v>115</v>
      </c>
      <c r="I33" s="74" t="s">
        <v>116</v>
      </c>
      <c r="J33" s="74" t="s">
        <v>115</v>
      </c>
      <c r="K33" s="74" t="s">
        <v>116</v>
      </c>
      <c r="L33" s="1"/>
    </row>
    <row r="34" spans="1:13" ht="21.6" customHeight="1">
      <c r="A34" s="1"/>
      <c r="B34" s="76" t="s">
        <v>117</v>
      </c>
      <c r="C34" s="91"/>
      <c r="D34" s="80"/>
      <c r="E34" s="80"/>
      <c r="F34" s="72"/>
      <c r="G34" s="72"/>
      <c r="H34" s="72"/>
      <c r="I34" s="72"/>
      <c r="J34" s="72"/>
      <c r="K34" s="72"/>
      <c r="L34" s="1"/>
    </row>
    <row r="35" spans="1:13" ht="15">
      <c r="A35" s="1"/>
      <c r="B35" s="93" t="s">
        <v>87</v>
      </c>
      <c r="C35" s="324"/>
      <c r="D35" s="78">
        <v>3102</v>
      </c>
      <c r="E35" s="310">
        <v>7.6</v>
      </c>
      <c r="F35" s="79">
        <v>3047</v>
      </c>
      <c r="G35" s="322">
        <v>7.4</v>
      </c>
      <c r="H35" s="80">
        <v>1668</v>
      </c>
      <c r="I35" s="95">
        <v>4</v>
      </c>
      <c r="J35" s="80" t="s">
        <v>118</v>
      </c>
      <c r="K35" s="80">
        <v>7.2</v>
      </c>
      <c r="L35" s="1"/>
      <c r="M35" s="173"/>
    </row>
    <row r="36" spans="1:13" ht="15">
      <c r="A36" s="1"/>
      <c r="B36" s="93" t="s">
        <v>88</v>
      </c>
      <c r="C36" s="324"/>
      <c r="D36" s="78">
        <v>3258</v>
      </c>
      <c r="E36" s="310">
        <v>8</v>
      </c>
      <c r="F36" s="69">
        <v>2983</v>
      </c>
      <c r="G36" s="130">
        <v>7.2</v>
      </c>
      <c r="H36" s="69">
        <v>1811</v>
      </c>
      <c r="I36" s="96">
        <v>4.5</v>
      </c>
      <c r="J36" s="80" t="s">
        <v>119</v>
      </c>
      <c r="K36" s="80">
        <v>7.1</v>
      </c>
      <c r="L36" s="1"/>
    </row>
    <row r="37" spans="1:13" ht="15">
      <c r="A37" s="1"/>
      <c r="B37" s="93" t="s">
        <v>89</v>
      </c>
      <c r="C37" s="324"/>
      <c r="D37" s="78">
        <v>19</v>
      </c>
      <c r="E37" s="310">
        <v>0</v>
      </c>
      <c r="F37" s="69"/>
      <c r="G37" s="130"/>
      <c r="H37" s="69"/>
      <c r="I37" s="96"/>
      <c r="J37" s="80"/>
      <c r="K37" s="80"/>
      <c r="L37" s="1"/>
    </row>
    <row r="38" spans="1:13" ht="15">
      <c r="A38" s="1"/>
      <c r="B38" s="97" t="s">
        <v>90</v>
      </c>
      <c r="C38" s="324"/>
      <c r="D38" s="68">
        <f>SUM(D35:D37)</f>
        <v>6379</v>
      </c>
      <c r="E38" s="311">
        <v>15.7</v>
      </c>
      <c r="F38" s="82">
        <v>6030</v>
      </c>
      <c r="G38" s="109">
        <v>14.6</v>
      </c>
      <c r="H38" s="82">
        <v>3479</v>
      </c>
      <c r="I38" s="99">
        <v>8.6</v>
      </c>
      <c r="J38" s="228" t="s">
        <v>120</v>
      </c>
      <c r="K38" s="228" t="s">
        <v>121</v>
      </c>
      <c r="L38" s="1"/>
    </row>
    <row r="39" spans="1:13" ht="21.6" customHeight="1">
      <c r="A39" s="1"/>
      <c r="B39" s="76" t="s">
        <v>122</v>
      </c>
      <c r="C39" s="91"/>
      <c r="D39" s="80"/>
      <c r="E39" s="244"/>
      <c r="F39" s="80"/>
      <c r="G39" s="80"/>
      <c r="H39" s="100"/>
      <c r="I39" s="101"/>
      <c r="J39" s="229"/>
      <c r="K39" s="229"/>
      <c r="L39" s="1"/>
    </row>
    <row r="40" spans="1:13" ht="15">
      <c r="A40" s="1"/>
      <c r="B40" s="93" t="s">
        <v>123</v>
      </c>
      <c r="C40" s="324"/>
      <c r="D40" s="78">
        <v>76</v>
      </c>
      <c r="E40" s="310">
        <v>0.2</v>
      </c>
      <c r="F40" s="69">
        <v>64</v>
      </c>
      <c r="G40" s="130">
        <v>0.2</v>
      </c>
      <c r="H40" s="80">
        <v>41</v>
      </c>
      <c r="I40" s="95">
        <v>0.1</v>
      </c>
      <c r="J40" s="80" t="s">
        <v>124</v>
      </c>
      <c r="K40" s="80">
        <v>0.2</v>
      </c>
      <c r="L40" s="1"/>
      <c r="M40" s="173"/>
    </row>
    <row r="41" spans="1:13" ht="15">
      <c r="A41" s="1"/>
      <c r="B41" s="93" t="s">
        <v>125</v>
      </c>
      <c r="C41" s="324"/>
      <c r="D41" s="78">
        <v>1338</v>
      </c>
      <c r="E41" s="310">
        <v>3.3</v>
      </c>
      <c r="F41" s="69">
        <v>1073</v>
      </c>
      <c r="G41" s="130">
        <v>2.6</v>
      </c>
      <c r="H41" s="69">
        <v>676</v>
      </c>
      <c r="I41" s="96">
        <v>1.7</v>
      </c>
      <c r="J41" s="80" t="s">
        <v>126</v>
      </c>
      <c r="K41" s="80">
        <v>2.7</v>
      </c>
      <c r="L41" s="1"/>
    </row>
    <row r="42" spans="1:13" ht="15">
      <c r="A42" s="1"/>
      <c r="B42" s="93" t="s">
        <v>127</v>
      </c>
      <c r="C42" s="324"/>
      <c r="D42" s="78">
        <v>2739</v>
      </c>
      <c r="E42" s="310">
        <v>6.7</v>
      </c>
      <c r="F42" s="69">
        <v>2531</v>
      </c>
      <c r="G42" s="130">
        <v>6.1</v>
      </c>
      <c r="H42" s="69">
        <v>1459</v>
      </c>
      <c r="I42" s="96">
        <v>3.6</v>
      </c>
      <c r="J42" s="80" t="s">
        <v>128</v>
      </c>
      <c r="K42" s="95">
        <v>6</v>
      </c>
      <c r="L42" s="1"/>
    </row>
    <row r="43" spans="1:13" ht="15">
      <c r="A43" s="1"/>
      <c r="B43" s="93" t="s">
        <v>129</v>
      </c>
      <c r="C43" s="324"/>
      <c r="D43" s="78">
        <v>1555</v>
      </c>
      <c r="E43" s="310">
        <v>3.8</v>
      </c>
      <c r="F43" s="69">
        <v>1657</v>
      </c>
      <c r="G43" s="130">
        <v>4</v>
      </c>
      <c r="H43" s="69">
        <v>882</v>
      </c>
      <c r="I43" s="96">
        <v>2.2000000000000002</v>
      </c>
      <c r="J43" s="80" t="s">
        <v>130</v>
      </c>
      <c r="K43" s="80">
        <v>3.8</v>
      </c>
      <c r="L43" s="1"/>
    </row>
    <row r="44" spans="1:13" ht="15">
      <c r="A44" s="1"/>
      <c r="B44" s="93" t="s">
        <v>131</v>
      </c>
      <c r="C44" s="324"/>
      <c r="D44" s="78">
        <v>519</v>
      </c>
      <c r="E44" s="310">
        <v>1.3</v>
      </c>
      <c r="F44" s="69">
        <v>527</v>
      </c>
      <c r="G44" s="130">
        <v>1.3</v>
      </c>
      <c r="H44" s="69">
        <v>325</v>
      </c>
      <c r="I44" s="96">
        <v>0.8</v>
      </c>
      <c r="J44" s="80" t="s">
        <v>132</v>
      </c>
      <c r="K44" s="80">
        <v>1.2</v>
      </c>
      <c r="L44" s="1"/>
    </row>
    <row r="45" spans="1:13" ht="15">
      <c r="A45" s="1"/>
      <c r="B45" s="93" t="s">
        <v>133</v>
      </c>
      <c r="C45" s="324"/>
      <c r="D45" s="78">
        <v>137</v>
      </c>
      <c r="E45" s="310">
        <v>0.3</v>
      </c>
      <c r="F45" s="69">
        <v>164</v>
      </c>
      <c r="G45" s="130">
        <v>0.4</v>
      </c>
      <c r="H45" s="69">
        <v>84</v>
      </c>
      <c r="I45" s="96">
        <v>0.2</v>
      </c>
      <c r="J45" s="80" t="s">
        <v>134</v>
      </c>
      <c r="K45" s="80">
        <v>0.4</v>
      </c>
      <c r="L45" s="1"/>
    </row>
    <row r="46" spans="1:13" ht="15">
      <c r="A46" s="1"/>
      <c r="B46" s="93" t="s">
        <v>135</v>
      </c>
      <c r="C46" s="324"/>
      <c r="D46" s="78">
        <v>15</v>
      </c>
      <c r="E46" s="310">
        <v>0</v>
      </c>
      <c r="F46" s="69">
        <v>14</v>
      </c>
      <c r="G46" s="189">
        <v>0.03</v>
      </c>
      <c r="H46" s="69">
        <v>12</v>
      </c>
      <c r="I46" s="102">
        <v>0.02</v>
      </c>
      <c r="J46" s="80" t="s">
        <v>136</v>
      </c>
      <c r="K46" s="230">
        <v>0.03</v>
      </c>
      <c r="L46" s="1"/>
    </row>
    <row r="47" spans="1:13" ht="15.75">
      <c r="A47" s="1"/>
      <c r="B47" s="97" t="s">
        <v>90</v>
      </c>
      <c r="C47" s="325"/>
      <c r="D47" s="68">
        <v>6379</v>
      </c>
      <c r="E47" s="311">
        <v>15.7</v>
      </c>
      <c r="F47" s="82">
        <v>6030</v>
      </c>
      <c r="G47" s="109">
        <v>14.6</v>
      </c>
      <c r="H47" s="82">
        <v>3479</v>
      </c>
      <c r="I47" s="99">
        <v>8.6</v>
      </c>
      <c r="J47" s="228" t="s">
        <v>137</v>
      </c>
      <c r="K47" s="228" t="s">
        <v>138</v>
      </c>
      <c r="L47" s="1"/>
    </row>
    <row r="48" spans="1:13" ht="21.6" customHeight="1">
      <c r="A48" s="1"/>
      <c r="B48" s="76" t="s">
        <v>139</v>
      </c>
      <c r="C48" s="91"/>
      <c r="D48" s="80"/>
      <c r="E48" s="244"/>
      <c r="F48" s="80"/>
      <c r="G48" s="80"/>
      <c r="H48" s="80"/>
      <c r="I48" s="95"/>
      <c r="J48" s="80"/>
      <c r="K48" s="80"/>
      <c r="L48" s="1"/>
    </row>
    <row r="49" spans="1:14" ht="15">
      <c r="A49" s="1"/>
      <c r="B49" s="93" t="s">
        <v>99</v>
      </c>
      <c r="C49" s="324"/>
      <c r="D49" s="78">
        <v>624</v>
      </c>
      <c r="E49" s="310">
        <v>1.5</v>
      </c>
      <c r="F49" s="69">
        <v>550</v>
      </c>
      <c r="G49" s="130">
        <v>1.3</v>
      </c>
      <c r="H49" s="80">
        <v>419</v>
      </c>
      <c r="I49" s="95">
        <v>1</v>
      </c>
      <c r="J49" s="80" t="s">
        <v>140</v>
      </c>
      <c r="K49" s="80">
        <v>1.9</v>
      </c>
      <c r="L49" s="1"/>
      <c r="M49" s="173"/>
    </row>
    <row r="50" spans="1:14" ht="15">
      <c r="A50" s="1"/>
      <c r="B50" s="93" t="s">
        <v>21</v>
      </c>
      <c r="C50" s="324"/>
      <c r="D50" s="78">
        <v>3184</v>
      </c>
      <c r="E50" s="310">
        <v>7.8</v>
      </c>
      <c r="F50" s="69">
        <v>3333</v>
      </c>
      <c r="G50" s="130">
        <v>8.1</v>
      </c>
      <c r="H50" s="69">
        <v>1936</v>
      </c>
      <c r="I50" s="96">
        <v>4.8</v>
      </c>
      <c r="J50" s="80" t="s">
        <v>141</v>
      </c>
      <c r="K50" s="80">
        <v>7.7</v>
      </c>
      <c r="L50" s="1"/>
    </row>
    <row r="51" spans="1:14" ht="15">
      <c r="A51" s="1"/>
      <c r="B51" s="93" t="s">
        <v>22</v>
      </c>
      <c r="C51" s="324"/>
      <c r="D51" s="78">
        <v>920</v>
      </c>
      <c r="E51" s="310">
        <v>2.2999999999999998</v>
      </c>
      <c r="F51" s="69">
        <v>712</v>
      </c>
      <c r="G51" s="130">
        <v>1.7</v>
      </c>
      <c r="H51" s="69">
        <v>431</v>
      </c>
      <c r="I51" s="96">
        <v>1.1000000000000001</v>
      </c>
      <c r="J51" s="80" t="s">
        <v>142</v>
      </c>
      <c r="K51" s="80">
        <v>2.2000000000000002</v>
      </c>
      <c r="L51" s="1"/>
    </row>
    <row r="52" spans="1:14" ht="15.75">
      <c r="A52" s="1"/>
      <c r="B52" s="103" t="s">
        <v>143</v>
      </c>
      <c r="C52" s="324"/>
      <c r="D52" s="78">
        <v>1651</v>
      </c>
      <c r="E52" s="310">
        <v>4.0999999999999996</v>
      </c>
      <c r="F52" s="69">
        <v>1435</v>
      </c>
      <c r="G52" s="130">
        <v>3.5</v>
      </c>
      <c r="H52" s="69">
        <v>693</v>
      </c>
      <c r="I52" s="96">
        <v>1.7</v>
      </c>
      <c r="J52" s="80" t="s">
        <v>144</v>
      </c>
      <c r="K52" s="80">
        <v>2.5</v>
      </c>
      <c r="L52" s="1"/>
    </row>
    <row r="53" spans="1:14" ht="15.75">
      <c r="A53" s="1"/>
      <c r="B53" s="97" t="s">
        <v>90</v>
      </c>
      <c r="C53" s="325"/>
      <c r="D53" s="68">
        <v>6379</v>
      </c>
      <c r="E53" s="311">
        <v>15.7</v>
      </c>
      <c r="F53" s="82">
        <v>6030</v>
      </c>
      <c r="G53" s="109">
        <v>14.6</v>
      </c>
      <c r="H53" s="82">
        <v>3479</v>
      </c>
      <c r="I53" s="99">
        <v>8.6</v>
      </c>
      <c r="J53" s="228" t="s">
        <v>120</v>
      </c>
      <c r="K53" s="228" t="s">
        <v>121</v>
      </c>
      <c r="L53" s="1"/>
    </row>
    <row r="54" spans="1:14" ht="15">
      <c r="A54" s="1"/>
      <c r="B54" s="357" t="s">
        <v>145</v>
      </c>
      <c r="C54" s="358"/>
      <c r="D54" s="358"/>
      <c r="E54" s="358"/>
      <c r="F54" s="358"/>
      <c r="G54" s="358"/>
      <c r="H54" s="358"/>
      <c r="I54" s="358"/>
      <c r="J54" s="358"/>
      <c r="K54" s="1"/>
      <c r="L54" s="1"/>
      <c r="M54" s="1"/>
      <c r="N54" s="1"/>
    </row>
    <row r="55" spans="1:14" ht="15">
      <c r="A55" s="1"/>
      <c r="B55" s="1"/>
      <c r="C55" s="1"/>
      <c r="D55" s="1"/>
      <c r="E55" s="1"/>
      <c r="F55" s="1"/>
      <c r="G55" s="1"/>
      <c r="H55" s="1"/>
      <c r="I55" s="1"/>
      <c r="J55" s="1"/>
      <c r="K55" s="1"/>
      <c r="L55" s="1"/>
      <c r="M55" s="1"/>
      <c r="N55" s="1"/>
    </row>
    <row r="56" spans="1:14" ht="15">
      <c r="A56" s="1"/>
      <c r="B56" s="1"/>
      <c r="C56" s="1"/>
      <c r="D56" s="1"/>
      <c r="E56" s="1"/>
      <c r="F56" s="1"/>
      <c r="G56" s="1"/>
      <c r="H56" s="1"/>
      <c r="I56" s="1"/>
      <c r="J56" s="1"/>
      <c r="K56" s="1"/>
      <c r="L56" s="1"/>
      <c r="M56" s="1"/>
      <c r="N56" s="1"/>
    </row>
    <row r="57" spans="1:14" ht="15.75">
      <c r="A57" s="1"/>
      <c r="B57" s="65" t="s">
        <v>146</v>
      </c>
      <c r="C57" s="65"/>
      <c r="D57" s="86">
        <v>2022</v>
      </c>
      <c r="E57" s="86">
        <v>2021</v>
      </c>
      <c r="F57" s="86">
        <v>2020</v>
      </c>
      <c r="G57" s="86">
        <v>2019</v>
      </c>
      <c r="H57" s="105"/>
      <c r="I57" s="105"/>
      <c r="J57" s="1"/>
      <c r="K57" s="1"/>
      <c r="L57" s="1"/>
      <c r="M57" s="1"/>
    </row>
    <row r="58" spans="1:14" ht="15">
      <c r="A58" s="1"/>
      <c r="B58" s="93" t="s">
        <v>147</v>
      </c>
      <c r="C58" s="93"/>
      <c r="D58" s="78">
        <v>5754</v>
      </c>
      <c r="E58" s="69">
        <v>3842</v>
      </c>
      <c r="F58" s="79">
        <v>2612</v>
      </c>
      <c r="G58" s="79">
        <v>4166</v>
      </c>
      <c r="H58" s="106"/>
      <c r="I58" s="70"/>
      <c r="J58" s="1"/>
      <c r="K58" s="1"/>
      <c r="L58" s="1"/>
      <c r="M58" s="1"/>
    </row>
    <row r="59" spans="1:14" ht="15">
      <c r="A59" s="1"/>
      <c r="B59" s="93" t="s">
        <v>148</v>
      </c>
      <c r="C59" s="93"/>
      <c r="D59" s="78">
        <v>1941</v>
      </c>
      <c r="E59" s="69">
        <v>1896</v>
      </c>
      <c r="F59" s="69">
        <v>1669</v>
      </c>
      <c r="G59" s="79">
        <v>3605</v>
      </c>
      <c r="H59" s="106"/>
      <c r="I59" s="70"/>
      <c r="J59" s="1"/>
      <c r="K59" s="1"/>
      <c r="L59" s="1"/>
      <c r="M59" s="1"/>
    </row>
    <row r="60" spans="1:14" ht="15">
      <c r="A60" s="1"/>
      <c r="B60" s="97" t="s">
        <v>90</v>
      </c>
      <c r="C60" s="97"/>
      <c r="D60" s="68">
        <f>SUM(D58:D59)</f>
        <v>7695</v>
      </c>
      <c r="E60" s="82">
        <v>5738</v>
      </c>
      <c r="F60" s="82">
        <v>4281</v>
      </c>
      <c r="G60" s="231">
        <v>7771</v>
      </c>
      <c r="H60" s="108"/>
      <c r="I60" s="108"/>
      <c r="J60" s="1"/>
      <c r="K60" s="1"/>
      <c r="L60" s="1"/>
      <c r="M60" s="1"/>
    </row>
    <row r="61" spans="1:14" ht="15">
      <c r="A61" s="1"/>
      <c r="B61" s="97" t="s">
        <v>149</v>
      </c>
      <c r="C61" s="97"/>
      <c r="D61" s="98">
        <v>18.8</v>
      </c>
      <c r="E61" s="109">
        <v>14</v>
      </c>
      <c r="F61" s="109">
        <v>10.6</v>
      </c>
      <c r="G61" s="110">
        <v>18.8</v>
      </c>
      <c r="H61" s="19"/>
      <c r="I61" s="19"/>
      <c r="J61" s="1"/>
      <c r="K61" s="1"/>
      <c r="L61" s="1"/>
      <c r="M61" s="1"/>
    </row>
    <row r="62" spans="1:14" ht="27.75" customHeight="1">
      <c r="A62" s="1"/>
      <c r="B62" s="356" t="s">
        <v>150</v>
      </c>
      <c r="C62" s="356"/>
      <c r="D62" s="356"/>
      <c r="E62" s="356"/>
      <c r="F62" s="356"/>
      <c r="G62" s="356"/>
      <c r="H62" s="107"/>
      <c r="I62" s="107"/>
      <c r="J62" s="107"/>
      <c r="K62" s="1"/>
      <c r="L62" s="1"/>
      <c r="M62" s="1"/>
      <c r="N62" s="1"/>
    </row>
    <row r="63" spans="1:14" ht="15">
      <c r="A63" s="1"/>
      <c r="B63" s="1"/>
      <c r="C63" s="107"/>
      <c r="D63" s="107"/>
      <c r="E63" s="107"/>
      <c r="F63" s="107"/>
      <c r="G63" s="107"/>
      <c r="H63" s="1"/>
      <c r="I63" s="1"/>
      <c r="J63" s="1"/>
      <c r="K63" s="1"/>
      <c r="L63" s="1"/>
      <c r="M63" s="1"/>
      <c r="N63" s="1"/>
    </row>
    <row r="64" spans="1:14" ht="15">
      <c r="A64" s="1"/>
      <c r="B64" s="107"/>
      <c r="C64" s="1"/>
      <c r="D64" s="1"/>
      <c r="E64" s="1"/>
      <c r="F64" s="1"/>
      <c r="G64" s="1"/>
      <c r="H64" s="1"/>
      <c r="I64" s="1"/>
      <c r="J64" s="1"/>
      <c r="K64" s="1"/>
      <c r="L64" s="1"/>
      <c r="M64" s="1"/>
      <c r="N64" s="1"/>
    </row>
    <row r="65" spans="1:14" ht="30" customHeight="1">
      <c r="A65" s="1"/>
      <c r="B65" s="88" t="s">
        <v>151</v>
      </c>
      <c r="C65" s="88"/>
      <c r="D65" s="347" t="s">
        <v>152</v>
      </c>
      <c r="E65" s="347"/>
      <c r="F65" s="347">
        <v>2021</v>
      </c>
      <c r="G65" s="347"/>
      <c r="H65" s="347">
        <v>2020</v>
      </c>
      <c r="I65" s="347"/>
      <c r="J65" s="347">
        <v>2019</v>
      </c>
      <c r="K65" s="347"/>
      <c r="N65" s="1"/>
    </row>
    <row r="66" spans="1:14" ht="42.75">
      <c r="A66" s="1"/>
      <c r="B66" s="104"/>
      <c r="C66" s="90"/>
      <c r="D66" s="74" t="s">
        <v>115</v>
      </c>
      <c r="E66" s="74" t="s">
        <v>153</v>
      </c>
      <c r="F66" s="111" t="s">
        <v>115</v>
      </c>
      <c r="G66" s="74" t="s">
        <v>153</v>
      </c>
      <c r="H66" s="74" t="s">
        <v>115</v>
      </c>
      <c r="I66" s="74" t="s">
        <v>153</v>
      </c>
      <c r="J66" s="74" t="s">
        <v>115</v>
      </c>
      <c r="K66" s="74" t="s">
        <v>153</v>
      </c>
      <c r="L66" s="1"/>
    </row>
    <row r="67" spans="1:14" ht="21.6" customHeight="1">
      <c r="A67" s="1"/>
      <c r="B67" s="76" t="s">
        <v>154</v>
      </c>
      <c r="C67" s="74"/>
      <c r="D67" s="65"/>
      <c r="E67" s="65"/>
      <c r="F67" s="112"/>
      <c r="G67" s="112"/>
      <c r="H67" s="112"/>
      <c r="I67" s="112"/>
      <c r="J67" s="112"/>
      <c r="K67" s="112"/>
      <c r="L67" s="1"/>
    </row>
    <row r="68" spans="1:14" ht="15">
      <c r="A68" s="1"/>
      <c r="B68" s="93" t="s">
        <v>87</v>
      </c>
      <c r="C68" s="74"/>
      <c r="D68" s="78">
        <v>3939</v>
      </c>
      <c r="E68" s="310">
        <v>18.8</v>
      </c>
      <c r="F68" s="79">
        <v>3221</v>
      </c>
      <c r="G68" s="322">
        <v>15.3</v>
      </c>
      <c r="H68" s="113">
        <v>2339</v>
      </c>
      <c r="I68" s="114">
        <v>20</v>
      </c>
      <c r="J68" s="113">
        <v>4349</v>
      </c>
      <c r="K68" s="232">
        <v>20</v>
      </c>
      <c r="L68" s="1"/>
      <c r="M68" s="312"/>
    </row>
    <row r="69" spans="1:14" ht="15">
      <c r="A69" s="1"/>
      <c r="B69" s="93" t="s">
        <v>88</v>
      </c>
      <c r="C69" s="74"/>
      <c r="D69" s="78">
        <v>3755</v>
      </c>
      <c r="E69" s="310">
        <v>18.8</v>
      </c>
      <c r="F69" s="69">
        <v>2517</v>
      </c>
      <c r="G69" s="130">
        <v>12.7</v>
      </c>
      <c r="H69" s="113">
        <v>1942</v>
      </c>
      <c r="I69" s="114">
        <v>17.5</v>
      </c>
      <c r="J69" s="113">
        <v>3422</v>
      </c>
      <c r="K69" s="232">
        <v>17.5</v>
      </c>
      <c r="L69" s="1"/>
      <c r="M69" s="312"/>
    </row>
    <row r="70" spans="1:14" ht="15">
      <c r="A70" s="1"/>
      <c r="B70" s="97" t="s">
        <v>90</v>
      </c>
      <c r="C70" s="74"/>
      <c r="D70" s="68">
        <f>SUM(D68:D69)</f>
        <v>7694</v>
      </c>
      <c r="E70" s="311">
        <v>18.8</v>
      </c>
      <c r="F70" s="82">
        <v>5738</v>
      </c>
      <c r="G70" s="109">
        <v>14</v>
      </c>
      <c r="H70" s="115">
        <v>4281</v>
      </c>
      <c r="I70" s="116">
        <v>10.6</v>
      </c>
      <c r="J70" s="115">
        <v>7771</v>
      </c>
      <c r="K70" s="233">
        <v>18.8</v>
      </c>
      <c r="L70" s="1"/>
      <c r="M70" s="313"/>
    </row>
    <row r="71" spans="1:14" ht="21.6" customHeight="1">
      <c r="A71" s="1"/>
      <c r="B71" s="76" t="s">
        <v>155</v>
      </c>
      <c r="C71" s="74"/>
      <c r="D71" s="65"/>
      <c r="E71" s="65"/>
      <c r="F71" s="65"/>
      <c r="G71" s="65"/>
      <c r="H71" s="117"/>
      <c r="I71" s="118"/>
      <c r="J71" s="117"/>
      <c r="K71" s="234"/>
      <c r="L71" s="1"/>
      <c r="M71" s="104"/>
    </row>
    <row r="72" spans="1:14" ht="15">
      <c r="A72" s="1"/>
      <c r="B72" s="93" t="s">
        <v>123</v>
      </c>
      <c r="C72" s="74"/>
      <c r="D72" s="78">
        <v>30</v>
      </c>
      <c r="E72" s="310">
        <v>40</v>
      </c>
      <c r="F72" s="69">
        <v>24</v>
      </c>
      <c r="G72" s="130">
        <v>36.9</v>
      </c>
      <c r="H72" s="113">
        <v>42</v>
      </c>
      <c r="I72" s="114">
        <v>70</v>
      </c>
      <c r="J72" s="113" t="s">
        <v>156</v>
      </c>
      <c r="K72" s="232">
        <v>40</v>
      </c>
      <c r="L72" s="1"/>
      <c r="M72" s="312"/>
    </row>
    <row r="73" spans="1:14" ht="15">
      <c r="A73" s="1"/>
      <c r="B73" s="93" t="s">
        <v>125</v>
      </c>
      <c r="C73" s="74"/>
      <c r="D73" s="78">
        <v>750</v>
      </c>
      <c r="E73" s="310">
        <v>34.6</v>
      </c>
      <c r="F73" s="69">
        <v>525</v>
      </c>
      <c r="G73" s="130">
        <v>26.2</v>
      </c>
      <c r="H73" s="113">
        <v>508</v>
      </c>
      <c r="I73" s="114">
        <v>26</v>
      </c>
      <c r="J73" s="113" t="s">
        <v>157</v>
      </c>
      <c r="K73" s="232">
        <v>30.6</v>
      </c>
      <c r="L73" s="1"/>
      <c r="M73" s="312"/>
    </row>
    <row r="74" spans="1:14" ht="15">
      <c r="A74" s="1"/>
      <c r="B74" s="93" t="s">
        <v>127</v>
      </c>
      <c r="C74" s="74"/>
      <c r="D74" s="78">
        <v>2996</v>
      </c>
      <c r="E74" s="310">
        <v>23.7</v>
      </c>
      <c r="F74" s="69">
        <v>2001</v>
      </c>
      <c r="G74" s="130">
        <v>15.1</v>
      </c>
      <c r="H74" s="113">
        <v>1510</v>
      </c>
      <c r="I74" s="114">
        <v>11</v>
      </c>
      <c r="J74" s="113" t="s">
        <v>158</v>
      </c>
      <c r="K74" s="232">
        <v>20.100000000000001</v>
      </c>
      <c r="L74" s="1"/>
      <c r="M74" s="312"/>
    </row>
    <row r="75" spans="1:14" ht="15">
      <c r="A75" s="1"/>
      <c r="B75" s="93" t="s">
        <v>129</v>
      </c>
      <c r="C75" s="74"/>
      <c r="D75" s="78">
        <v>2417</v>
      </c>
      <c r="E75" s="310">
        <v>16.100000000000001</v>
      </c>
      <c r="F75" s="69">
        <v>1633</v>
      </c>
      <c r="G75" s="130">
        <v>11.1</v>
      </c>
      <c r="H75" s="113">
        <v>1157</v>
      </c>
      <c r="I75" s="114">
        <v>8</v>
      </c>
      <c r="J75" s="113" t="s">
        <v>159</v>
      </c>
      <c r="K75" s="232">
        <v>16.7</v>
      </c>
      <c r="L75" s="1"/>
      <c r="M75" s="312"/>
    </row>
    <row r="76" spans="1:14" ht="15">
      <c r="A76" s="1"/>
      <c r="B76" s="93" t="s">
        <v>131</v>
      </c>
      <c r="C76" s="74"/>
      <c r="D76" s="78">
        <v>899</v>
      </c>
      <c r="E76" s="310">
        <v>12.3</v>
      </c>
      <c r="F76" s="69">
        <v>792</v>
      </c>
      <c r="G76" s="130">
        <v>11.1</v>
      </c>
      <c r="H76" s="113">
        <v>601</v>
      </c>
      <c r="I76" s="114">
        <v>9</v>
      </c>
      <c r="J76" s="113" t="s">
        <v>160</v>
      </c>
      <c r="K76" s="232">
        <v>16</v>
      </c>
      <c r="L76" s="1"/>
      <c r="M76" s="312"/>
    </row>
    <row r="77" spans="1:14" ht="15">
      <c r="A77" s="1"/>
      <c r="B77" s="93" t="s">
        <v>133</v>
      </c>
      <c r="C77" s="74"/>
      <c r="D77" s="78">
        <v>459</v>
      </c>
      <c r="E77" s="310">
        <v>13.7</v>
      </c>
      <c r="F77" s="69">
        <v>590</v>
      </c>
      <c r="G77" s="130">
        <v>17.5</v>
      </c>
      <c r="H77" s="113">
        <v>353</v>
      </c>
      <c r="I77" s="114">
        <v>10</v>
      </c>
      <c r="J77" s="113" t="s">
        <v>161</v>
      </c>
      <c r="K77" s="232">
        <v>17</v>
      </c>
      <c r="L77" s="1"/>
      <c r="M77" s="312"/>
    </row>
    <row r="78" spans="1:14" ht="15">
      <c r="A78" s="1"/>
      <c r="B78" s="93" t="s">
        <v>135</v>
      </c>
      <c r="C78" s="74"/>
      <c r="D78" s="78">
        <v>144</v>
      </c>
      <c r="E78" s="310">
        <v>31.3</v>
      </c>
      <c r="F78" s="69">
        <v>173</v>
      </c>
      <c r="G78" s="130">
        <v>40.200000000000003</v>
      </c>
      <c r="H78" s="113">
        <v>110</v>
      </c>
      <c r="I78" s="114">
        <v>26</v>
      </c>
      <c r="J78" s="113" t="s">
        <v>162</v>
      </c>
      <c r="K78" s="232">
        <v>40.1</v>
      </c>
      <c r="L78" s="1"/>
      <c r="M78" s="312"/>
    </row>
    <row r="79" spans="1:14" ht="15">
      <c r="A79" s="1"/>
      <c r="B79" s="97" t="s">
        <v>90</v>
      </c>
      <c r="C79" s="74"/>
      <c r="D79" s="68">
        <v>7695</v>
      </c>
      <c r="E79" s="311">
        <v>18.8</v>
      </c>
      <c r="F79" s="82">
        <v>5738</v>
      </c>
      <c r="G79" s="109">
        <v>14</v>
      </c>
      <c r="H79" s="115">
        <v>4281</v>
      </c>
      <c r="I79" s="116">
        <v>10.6</v>
      </c>
      <c r="J79" s="115">
        <v>7771</v>
      </c>
      <c r="K79" s="233">
        <v>18.8</v>
      </c>
      <c r="L79" s="1"/>
      <c r="M79" s="313"/>
    </row>
    <row r="80" spans="1:14" ht="21.95" customHeight="1">
      <c r="A80" s="1"/>
      <c r="B80" s="76" t="s">
        <v>163</v>
      </c>
      <c r="C80" s="74"/>
      <c r="D80" s="347"/>
      <c r="E80" s="347"/>
      <c r="F80" s="65"/>
      <c r="G80" s="65"/>
      <c r="H80" s="119"/>
      <c r="I80" s="120"/>
      <c r="J80" s="235"/>
      <c r="K80" s="236"/>
      <c r="L80" s="1"/>
    </row>
    <row r="81" spans="1:14" ht="15">
      <c r="A81" s="1"/>
      <c r="B81" s="93" t="s">
        <v>99</v>
      </c>
      <c r="C81" s="74"/>
      <c r="D81" s="78">
        <v>1419</v>
      </c>
      <c r="E81" s="310">
        <v>25.3</v>
      </c>
      <c r="F81" s="69">
        <v>779</v>
      </c>
      <c r="G81" s="130">
        <v>12.7</v>
      </c>
      <c r="H81" s="113" t="s">
        <v>164</v>
      </c>
      <c r="I81" s="121">
        <v>32.5</v>
      </c>
      <c r="J81" s="113">
        <v>2105</v>
      </c>
      <c r="K81" s="237">
        <v>32.5</v>
      </c>
      <c r="L81" s="1"/>
      <c r="M81" s="312"/>
    </row>
    <row r="82" spans="1:14" ht="15">
      <c r="A82" s="1"/>
      <c r="B82" s="93" t="s">
        <v>21</v>
      </c>
      <c r="C82" s="74"/>
      <c r="D82" s="78">
        <v>3775</v>
      </c>
      <c r="E82" s="310">
        <v>18.5</v>
      </c>
      <c r="F82" s="69">
        <v>3398</v>
      </c>
      <c r="G82" s="130">
        <v>16.8</v>
      </c>
      <c r="H82" s="113" t="s">
        <v>165</v>
      </c>
      <c r="I82" s="121">
        <v>18.100000000000001</v>
      </c>
      <c r="J82" s="113">
        <v>3700</v>
      </c>
      <c r="K82" s="237">
        <v>18.100000000000001</v>
      </c>
      <c r="L82" s="1"/>
      <c r="M82" s="312"/>
    </row>
    <row r="83" spans="1:14" ht="15">
      <c r="A83" s="1"/>
      <c r="B83" s="93" t="s">
        <v>22</v>
      </c>
      <c r="C83" s="74"/>
      <c r="D83" s="78">
        <v>1035</v>
      </c>
      <c r="E83" s="310">
        <v>13.8</v>
      </c>
      <c r="F83" s="69">
        <v>873</v>
      </c>
      <c r="G83" s="130">
        <v>11.6</v>
      </c>
      <c r="H83" s="113" t="s">
        <v>166</v>
      </c>
      <c r="I83" s="121">
        <v>17.899999999999999</v>
      </c>
      <c r="J83" s="113">
        <v>1143</v>
      </c>
      <c r="K83" s="237">
        <v>17.899999999999999</v>
      </c>
      <c r="L83" s="1"/>
      <c r="M83" s="312"/>
    </row>
    <row r="84" spans="1:14" ht="15.75">
      <c r="A84" s="1"/>
      <c r="B84" s="103" t="s">
        <v>167</v>
      </c>
      <c r="C84" s="74"/>
      <c r="D84" s="78">
        <v>1466</v>
      </c>
      <c r="E84" s="310">
        <v>19.600000000000001</v>
      </c>
      <c r="F84" s="69">
        <v>688</v>
      </c>
      <c r="G84" s="130">
        <v>9.8000000000000007</v>
      </c>
      <c r="H84" s="113" t="s">
        <v>168</v>
      </c>
      <c r="I84" s="121">
        <v>10.3</v>
      </c>
      <c r="J84" s="113">
        <v>823</v>
      </c>
      <c r="K84" s="237">
        <v>10.3</v>
      </c>
      <c r="L84" s="1"/>
      <c r="M84" s="312"/>
    </row>
    <row r="85" spans="1:14" ht="15">
      <c r="A85" s="1"/>
      <c r="B85" s="97" t="s">
        <v>90</v>
      </c>
      <c r="C85" s="74"/>
      <c r="D85" s="68">
        <v>7695</v>
      </c>
      <c r="E85" s="311">
        <v>18.8</v>
      </c>
      <c r="F85" s="82">
        <v>5738</v>
      </c>
      <c r="G85" s="109">
        <v>14</v>
      </c>
      <c r="H85" s="115">
        <v>4281</v>
      </c>
      <c r="I85" s="116">
        <v>10.6</v>
      </c>
      <c r="J85" s="115">
        <v>7771</v>
      </c>
      <c r="K85" s="238">
        <v>18.8</v>
      </c>
      <c r="L85" s="1"/>
      <c r="M85" s="313"/>
    </row>
    <row r="86" spans="1:14" ht="27.75" customHeight="1">
      <c r="A86" s="1"/>
      <c r="B86" s="343" t="s">
        <v>169</v>
      </c>
      <c r="C86" s="343"/>
      <c r="D86" s="343"/>
      <c r="E86" s="343"/>
      <c r="F86" s="343"/>
      <c r="G86" s="343"/>
      <c r="H86" s="343"/>
      <c r="I86" s="343"/>
      <c r="J86" s="343"/>
      <c r="K86" s="343"/>
      <c r="L86" s="1"/>
      <c r="M86" s="1"/>
      <c r="N86" s="1"/>
    </row>
    <row r="87" spans="1:14" ht="15">
      <c r="A87" s="1"/>
      <c r="B87" s="1"/>
      <c r="C87" s="1"/>
      <c r="D87" s="107"/>
      <c r="E87" s="107"/>
      <c r="F87" s="1"/>
      <c r="G87" s="1"/>
      <c r="H87" s="1"/>
      <c r="I87" s="1"/>
      <c r="J87" s="1"/>
      <c r="K87" s="1"/>
      <c r="L87" s="1"/>
      <c r="M87" s="1"/>
      <c r="N87" s="1"/>
    </row>
    <row r="88" spans="1:14" ht="15">
      <c r="A88" s="1"/>
      <c r="B88" s="1"/>
      <c r="C88" s="1"/>
      <c r="D88" s="1"/>
      <c r="E88" s="1"/>
      <c r="F88" s="1"/>
      <c r="G88" s="1"/>
      <c r="H88" s="1"/>
      <c r="I88" s="1"/>
      <c r="J88" s="1"/>
      <c r="K88" s="1"/>
      <c r="L88" s="1"/>
      <c r="M88" s="1"/>
      <c r="N88" s="1"/>
    </row>
    <row r="89" spans="1:14" ht="15">
      <c r="A89" s="122"/>
      <c r="B89" s="1"/>
      <c r="C89" s="1"/>
      <c r="D89" s="1"/>
      <c r="E89" s="1"/>
      <c r="F89" s="1"/>
      <c r="G89" s="1"/>
      <c r="H89" s="1"/>
      <c r="I89" s="1"/>
      <c r="J89" s="1"/>
      <c r="K89" s="1"/>
      <c r="L89" s="1"/>
      <c r="M89" s="1"/>
      <c r="N89" s="1"/>
    </row>
    <row r="90" spans="1:14" ht="15">
      <c r="A90" s="1"/>
      <c r="B90" s="63" t="s">
        <v>170</v>
      </c>
      <c r="C90" s="1"/>
      <c r="D90" s="1"/>
      <c r="E90" s="1"/>
      <c r="F90" s="1"/>
      <c r="G90" s="1"/>
      <c r="H90" s="1"/>
      <c r="I90" s="1"/>
      <c r="J90" s="1"/>
      <c r="K90" s="1"/>
      <c r="L90" s="1"/>
      <c r="M90" s="1"/>
      <c r="N90" s="1"/>
    </row>
    <row r="91" spans="1:14" ht="15">
      <c r="A91" s="1"/>
      <c r="B91" s="63"/>
      <c r="C91" s="1"/>
      <c r="D91" s="1"/>
      <c r="E91" s="1"/>
      <c r="F91" s="1"/>
      <c r="G91" s="1"/>
      <c r="H91" s="1"/>
      <c r="I91" s="1"/>
      <c r="J91" s="1"/>
      <c r="K91" s="1"/>
      <c r="L91" s="1"/>
      <c r="M91" s="1"/>
      <c r="N91" s="1"/>
    </row>
    <row r="92" spans="1:14" ht="15">
      <c r="A92" s="1"/>
      <c r="B92" s="66" t="s">
        <v>171</v>
      </c>
      <c r="C92" s="66"/>
      <c r="D92" s="86">
        <v>2022</v>
      </c>
      <c r="E92" s="86">
        <v>2021</v>
      </c>
      <c r="F92" s="86">
        <v>2020</v>
      </c>
      <c r="G92" s="86">
        <v>2019</v>
      </c>
      <c r="I92" s="1"/>
      <c r="J92" s="1"/>
      <c r="K92" s="67"/>
      <c r="L92" s="123"/>
      <c r="M92" s="123"/>
      <c r="N92" s="1"/>
    </row>
    <row r="93" spans="1:14" ht="15.75">
      <c r="A93" s="1"/>
      <c r="B93" s="103" t="s">
        <v>172</v>
      </c>
      <c r="C93" s="25"/>
      <c r="D93" s="98">
        <v>35.9</v>
      </c>
      <c r="E93" s="130">
        <v>35.299999999999997</v>
      </c>
      <c r="F93" s="25">
        <v>33.4</v>
      </c>
      <c r="G93" s="25">
        <v>32.5</v>
      </c>
      <c r="I93" s="1"/>
      <c r="J93" s="1"/>
      <c r="K93" s="67"/>
      <c r="L93" s="106"/>
      <c r="M93" s="106"/>
      <c r="N93" s="1"/>
    </row>
    <row r="94" spans="1:14" ht="24" customHeight="1">
      <c r="A94" s="1"/>
      <c r="B94" s="352" t="s">
        <v>173</v>
      </c>
      <c r="C94" s="352"/>
      <c r="D94" s="352"/>
      <c r="E94" s="352"/>
      <c r="F94" s="352"/>
      <c r="G94" s="352"/>
      <c r="H94" s="124"/>
      <c r="I94" s="124"/>
      <c r="J94" s="124"/>
      <c r="K94" s="1"/>
      <c r="L94" s="1"/>
      <c r="M94" s="1"/>
      <c r="N94" s="1"/>
    </row>
    <row r="95" spans="1:14" ht="15">
      <c r="A95" s="1"/>
      <c r="B95" s="1"/>
      <c r="C95" s="1"/>
      <c r="D95" s="1"/>
      <c r="E95" s="1"/>
      <c r="F95" s="1"/>
      <c r="G95" s="1"/>
      <c r="H95" s="1"/>
      <c r="I95" s="1"/>
      <c r="J95" s="1"/>
      <c r="K95" s="1"/>
      <c r="L95" s="1"/>
      <c r="M95" s="1"/>
      <c r="N95" s="1"/>
    </row>
    <row r="96" spans="1:14" ht="15">
      <c r="A96" s="1"/>
      <c r="B96" s="1"/>
      <c r="C96" s="67"/>
      <c r="D96" s="1"/>
      <c r="E96" s="1"/>
      <c r="F96" s="1"/>
      <c r="G96" s="1"/>
      <c r="H96" s="1"/>
      <c r="I96" s="1"/>
      <c r="J96" s="1"/>
      <c r="K96" s="72"/>
      <c r="L96" s="125"/>
      <c r="M96" s="125"/>
      <c r="N96" s="125"/>
    </row>
    <row r="97" spans="1:14" ht="15">
      <c r="A97" s="1"/>
      <c r="B97" s="65" t="s">
        <v>174</v>
      </c>
      <c r="C97" s="8"/>
      <c r="D97" s="347">
        <v>2022</v>
      </c>
      <c r="E97" s="347"/>
      <c r="F97" s="348">
        <v>2021</v>
      </c>
      <c r="G97" s="348"/>
      <c r="H97" s="348">
        <v>2020</v>
      </c>
      <c r="I97" s="348"/>
      <c r="J97" s="348">
        <v>2019</v>
      </c>
      <c r="K97" s="348"/>
      <c r="M97" s="125"/>
      <c r="N97" s="126"/>
    </row>
    <row r="98" spans="1:14" ht="32.25" customHeight="1">
      <c r="A98" s="1"/>
      <c r="B98" s="76" t="s">
        <v>175</v>
      </c>
      <c r="C98" s="25"/>
      <c r="D98" s="74" t="s">
        <v>87</v>
      </c>
      <c r="E98" s="74" t="s">
        <v>88</v>
      </c>
      <c r="F98" s="74" t="s">
        <v>87</v>
      </c>
      <c r="G98" s="243" t="s">
        <v>88</v>
      </c>
      <c r="H98" s="75" t="s">
        <v>87</v>
      </c>
      <c r="I98" s="75" t="s">
        <v>88</v>
      </c>
      <c r="J98" s="75" t="s">
        <v>87</v>
      </c>
      <c r="K98" s="75" t="s">
        <v>88</v>
      </c>
      <c r="L98" s="127"/>
    </row>
    <row r="99" spans="1:14" ht="15">
      <c r="A99" s="1"/>
      <c r="B99" s="77" t="s">
        <v>176</v>
      </c>
      <c r="C99" s="25"/>
      <c r="D99" s="98">
        <v>37.5</v>
      </c>
      <c r="E99" s="98">
        <v>62.5</v>
      </c>
      <c r="F99" s="128">
        <v>36.4</v>
      </c>
      <c r="G99" s="128">
        <v>63.6</v>
      </c>
      <c r="H99" s="128">
        <v>50</v>
      </c>
      <c r="I99" s="128">
        <v>50</v>
      </c>
      <c r="J99" s="129">
        <v>45.5</v>
      </c>
      <c r="K99" s="129">
        <v>54.5</v>
      </c>
      <c r="L99" s="127"/>
    </row>
    <row r="100" spans="1:14" ht="15.75">
      <c r="A100" s="1"/>
      <c r="B100" s="77" t="s">
        <v>177</v>
      </c>
      <c r="C100" s="25"/>
      <c r="D100" s="98">
        <v>34.5</v>
      </c>
      <c r="E100" s="98">
        <v>65.5</v>
      </c>
      <c r="F100" s="130">
        <v>30.6</v>
      </c>
      <c r="G100" s="130">
        <v>69.400000000000006</v>
      </c>
      <c r="H100" s="130">
        <v>26</v>
      </c>
      <c r="I100" s="130">
        <v>74</v>
      </c>
      <c r="J100" s="129">
        <v>25.2</v>
      </c>
      <c r="K100" s="129">
        <v>74.8</v>
      </c>
      <c r="L100" s="1"/>
    </row>
    <row r="101" spans="1:14" ht="15.75">
      <c r="A101" s="1"/>
      <c r="B101" s="77" t="s">
        <v>178</v>
      </c>
      <c r="C101" s="25"/>
      <c r="D101" s="98">
        <v>31.8</v>
      </c>
      <c r="E101" s="98">
        <v>68.2</v>
      </c>
      <c r="F101" s="130">
        <v>30.4</v>
      </c>
      <c r="G101" s="130">
        <v>69.599999999999994</v>
      </c>
      <c r="H101" s="130">
        <v>29.4</v>
      </c>
      <c r="I101" s="130">
        <v>70.599999999999994</v>
      </c>
      <c r="J101" s="129">
        <v>28.4</v>
      </c>
      <c r="K101" s="129">
        <v>71.599999999999994</v>
      </c>
      <c r="L101" s="1"/>
    </row>
    <row r="102" spans="1:14" ht="15.75">
      <c r="A102" s="1"/>
      <c r="B102" s="77" t="s">
        <v>179</v>
      </c>
      <c r="C102" s="84"/>
      <c r="D102" s="98">
        <v>36.9</v>
      </c>
      <c r="E102" s="98">
        <v>63.1</v>
      </c>
      <c r="F102" s="130">
        <v>36.799999999999997</v>
      </c>
      <c r="G102" s="130">
        <v>63.2</v>
      </c>
      <c r="H102" s="130">
        <v>34.700000000000003</v>
      </c>
      <c r="I102" s="130">
        <v>65.3</v>
      </c>
      <c r="J102" s="129">
        <v>33.9</v>
      </c>
      <c r="K102" s="129">
        <v>66.099999999999994</v>
      </c>
      <c r="L102" s="1"/>
    </row>
    <row r="103" spans="1:14" ht="15.75">
      <c r="A103" s="1"/>
      <c r="B103" s="83" t="s">
        <v>180</v>
      </c>
      <c r="C103" s="25"/>
      <c r="D103" s="98">
        <v>35.9</v>
      </c>
      <c r="E103" s="98">
        <v>64.099999999999994</v>
      </c>
      <c r="F103" s="109">
        <v>35.299999999999997</v>
      </c>
      <c r="G103" s="109">
        <v>64.7</v>
      </c>
      <c r="H103" s="109">
        <v>33.4</v>
      </c>
      <c r="I103" s="109">
        <v>66.599999999999994</v>
      </c>
      <c r="J103" s="110">
        <v>32.5</v>
      </c>
      <c r="K103" s="110">
        <v>67.5</v>
      </c>
      <c r="L103" s="1"/>
    </row>
    <row r="104" spans="1:14" ht="15.75">
      <c r="A104" s="1"/>
      <c r="B104" s="77" t="s">
        <v>181</v>
      </c>
      <c r="C104" s="25"/>
      <c r="D104" s="98">
        <v>43.6</v>
      </c>
      <c r="E104" s="98">
        <v>56.4</v>
      </c>
      <c r="F104" s="130">
        <v>42.7</v>
      </c>
      <c r="G104" s="130">
        <v>57.3</v>
      </c>
      <c r="H104" s="130">
        <v>42.1</v>
      </c>
      <c r="I104" s="130">
        <v>57.9</v>
      </c>
      <c r="J104" s="129">
        <v>42.3</v>
      </c>
      <c r="K104" s="129">
        <v>57.7</v>
      </c>
      <c r="L104" s="1"/>
    </row>
    <row r="105" spans="1:14" ht="15.75">
      <c r="A105" s="1"/>
      <c r="B105" s="77" t="s">
        <v>182</v>
      </c>
      <c r="C105" s="25"/>
      <c r="D105" s="98">
        <v>60.5</v>
      </c>
      <c r="E105" s="98">
        <v>39.5</v>
      </c>
      <c r="F105" s="130">
        <v>61.6</v>
      </c>
      <c r="G105" s="130">
        <v>38.4</v>
      </c>
      <c r="H105" s="130">
        <v>62.4</v>
      </c>
      <c r="I105" s="130">
        <v>37.6</v>
      </c>
      <c r="J105" s="129">
        <v>62.8</v>
      </c>
      <c r="K105" s="129">
        <v>37.200000000000003</v>
      </c>
      <c r="L105" s="1"/>
    </row>
    <row r="106" spans="1:14" ht="15">
      <c r="A106" s="1"/>
      <c r="B106" s="84" t="s">
        <v>183</v>
      </c>
      <c r="C106" s="25"/>
      <c r="D106" s="98">
        <v>51.1</v>
      </c>
      <c r="E106" s="98">
        <v>48.9</v>
      </c>
      <c r="F106" s="109">
        <v>51.3</v>
      </c>
      <c r="G106" s="109">
        <v>48.7</v>
      </c>
      <c r="H106" s="109">
        <v>51.9</v>
      </c>
      <c r="I106" s="109">
        <v>48.1</v>
      </c>
      <c r="J106" s="110">
        <v>52.6</v>
      </c>
      <c r="K106" s="110">
        <v>47.4</v>
      </c>
      <c r="L106" s="1"/>
    </row>
    <row r="107" spans="1:14" ht="45.6" customHeight="1">
      <c r="A107" s="1"/>
      <c r="B107" s="352" t="s">
        <v>184</v>
      </c>
      <c r="C107" s="352"/>
      <c r="D107" s="352"/>
      <c r="E107" s="352"/>
      <c r="F107" s="352"/>
      <c r="G107" s="352"/>
      <c r="H107" s="352"/>
      <c r="I107" s="352"/>
      <c r="J107" s="352"/>
      <c r="K107" s="352"/>
      <c r="L107" s="1"/>
      <c r="M107" s="1"/>
      <c r="N107" s="1"/>
    </row>
    <row r="108" spans="1:14" ht="15">
      <c r="A108" s="1"/>
      <c r="B108" s="131"/>
      <c r="C108" s="131"/>
      <c r="D108" s="131"/>
      <c r="E108" s="131"/>
      <c r="F108" s="131"/>
      <c r="G108" s="131"/>
      <c r="H108" s="131"/>
      <c r="I108" s="131"/>
      <c r="J108" s="131"/>
      <c r="K108" s="1"/>
      <c r="L108" s="1"/>
      <c r="M108" s="1"/>
      <c r="N108" s="1"/>
    </row>
    <row r="109" spans="1:14" ht="15">
      <c r="A109" s="62"/>
      <c r="B109" s="1"/>
      <c r="C109" s="92"/>
      <c r="D109" s="1"/>
      <c r="E109" s="1"/>
      <c r="F109" s="1"/>
      <c r="G109" s="1"/>
      <c r="H109" s="1"/>
      <c r="I109" s="1"/>
      <c r="J109" s="1"/>
      <c r="K109" s="1"/>
      <c r="L109" s="1"/>
      <c r="M109" s="1"/>
      <c r="N109" s="1"/>
    </row>
    <row r="110" spans="1:14" ht="30.95" customHeight="1">
      <c r="A110" s="1"/>
      <c r="B110" s="65" t="s">
        <v>185</v>
      </c>
      <c r="C110" s="92"/>
      <c r="D110" s="86" t="s">
        <v>123</v>
      </c>
      <c r="E110" s="86" t="s">
        <v>125</v>
      </c>
      <c r="F110" s="86" t="s">
        <v>127</v>
      </c>
      <c r="G110" s="86" t="s">
        <v>129</v>
      </c>
      <c r="H110" s="86" t="s">
        <v>131</v>
      </c>
      <c r="I110" s="86" t="s">
        <v>186</v>
      </c>
      <c r="J110" s="86" t="s">
        <v>135</v>
      </c>
      <c r="M110" s="132"/>
      <c r="N110" s="1"/>
    </row>
    <row r="111" spans="1:14" ht="15">
      <c r="A111" s="1"/>
      <c r="B111" s="25" t="s">
        <v>176</v>
      </c>
      <c r="C111" s="326"/>
      <c r="D111" s="78">
        <v>0</v>
      </c>
      <c r="E111" s="78">
        <v>0</v>
      </c>
      <c r="F111" s="78">
        <v>0</v>
      </c>
      <c r="G111" s="94">
        <v>0</v>
      </c>
      <c r="H111" s="94">
        <v>50</v>
      </c>
      <c r="I111" s="94">
        <v>50</v>
      </c>
      <c r="J111" s="94">
        <v>0</v>
      </c>
      <c r="M111" s="92"/>
      <c r="N111" s="1"/>
    </row>
    <row r="112" spans="1:14" ht="15.75">
      <c r="A112" s="1"/>
      <c r="B112" s="77" t="s">
        <v>187</v>
      </c>
      <c r="C112" s="326"/>
      <c r="D112" s="78">
        <v>0</v>
      </c>
      <c r="E112" s="78">
        <v>0</v>
      </c>
      <c r="F112" s="78">
        <v>0</v>
      </c>
      <c r="G112" s="94">
        <v>4.5454545454545459</v>
      </c>
      <c r="H112" s="94">
        <v>68.181818181818173</v>
      </c>
      <c r="I112" s="94">
        <v>26.36363636363636</v>
      </c>
      <c r="J112" s="94">
        <v>0.90909090909090906</v>
      </c>
      <c r="M112" s="92"/>
      <c r="N112" s="1"/>
    </row>
    <row r="113" spans="1:14" ht="15.75">
      <c r="A113" s="1"/>
      <c r="B113" s="77" t="s">
        <v>188</v>
      </c>
      <c r="C113" s="326"/>
      <c r="D113" s="78">
        <v>0</v>
      </c>
      <c r="E113" s="78">
        <v>0</v>
      </c>
      <c r="F113" s="94">
        <v>0.79365079365079361</v>
      </c>
      <c r="G113" s="94">
        <v>24.206349206349206</v>
      </c>
      <c r="H113" s="94">
        <v>57.539682539682538</v>
      </c>
      <c r="I113" s="94">
        <v>16.666666666666664</v>
      </c>
      <c r="J113" s="94">
        <v>0.79365079365079361</v>
      </c>
      <c r="M113" s="92"/>
      <c r="N113" s="71"/>
    </row>
    <row r="114" spans="1:14" ht="15.75">
      <c r="A114" s="1"/>
      <c r="B114" s="77" t="s">
        <v>189</v>
      </c>
      <c r="C114" s="326"/>
      <c r="D114" s="78">
        <v>0</v>
      </c>
      <c r="E114" s="78">
        <v>0</v>
      </c>
      <c r="F114" s="94">
        <v>2.8875379939209727</v>
      </c>
      <c r="G114" s="94">
        <v>39.463019250253296</v>
      </c>
      <c r="H114" s="94">
        <v>43.920972644376896</v>
      </c>
      <c r="I114" s="94">
        <v>13.019250253292808</v>
      </c>
      <c r="J114" s="94">
        <v>0.70921985815602839</v>
      </c>
      <c r="M114" s="92"/>
      <c r="N114" s="1"/>
    </row>
    <row r="115" spans="1:14" ht="15.75">
      <c r="A115" s="1"/>
      <c r="B115" s="77" t="s">
        <v>190</v>
      </c>
      <c r="C115" s="326"/>
      <c r="D115" s="94">
        <v>0</v>
      </c>
      <c r="E115" s="94">
        <v>0.46140939597315439</v>
      </c>
      <c r="F115" s="94">
        <v>21.722944630872483</v>
      </c>
      <c r="G115" s="94">
        <v>46.885486577181204</v>
      </c>
      <c r="H115" s="94">
        <v>21.623322147651006</v>
      </c>
      <c r="I115" s="94">
        <v>8.3368288590604021</v>
      </c>
      <c r="J115" s="94">
        <v>0.97000838926174504</v>
      </c>
      <c r="M115" s="92"/>
      <c r="N115" s="71"/>
    </row>
    <row r="116" spans="1:14" ht="15.75">
      <c r="A116" s="1"/>
      <c r="B116" s="77" t="s">
        <v>191</v>
      </c>
      <c r="C116" s="326"/>
      <c r="D116" s="94">
        <v>0.41937513105472846</v>
      </c>
      <c r="E116" s="94">
        <v>11.469909834346822</v>
      </c>
      <c r="F116" s="94">
        <v>41.759278674774585</v>
      </c>
      <c r="G116" s="94">
        <v>26.756133361291674</v>
      </c>
      <c r="H116" s="94">
        <v>10.798909624659258</v>
      </c>
      <c r="I116" s="94">
        <v>7.3810023065632206</v>
      </c>
      <c r="J116" s="94">
        <v>1.4153910673097085</v>
      </c>
      <c r="M116" s="92"/>
      <c r="N116" s="1"/>
    </row>
    <row r="117" spans="1:14" ht="15">
      <c r="A117" s="1"/>
      <c r="B117" s="84" t="s">
        <v>183</v>
      </c>
      <c r="C117" s="327"/>
      <c r="D117" s="98">
        <v>0.19634792852935404</v>
      </c>
      <c r="E117" s="98">
        <v>5.5860985666601222</v>
      </c>
      <c r="F117" s="98">
        <v>29.869428627527977</v>
      </c>
      <c r="G117" s="98">
        <v>36.697427842136264</v>
      </c>
      <c r="H117" s="98">
        <v>18.211270371097584</v>
      </c>
      <c r="I117" s="98">
        <v>8.2760651875122715</v>
      </c>
      <c r="J117" s="98">
        <v>1.1633614765364226</v>
      </c>
      <c r="M117" s="92"/>
      <c r="N117" s="1"/>
    </row>
    <row r="118" spans="1:14" ht="35.1" customHeight="1">
      <c r="A118" s="1"/>
      <c r="B118" s="346" t="s">
        <v>192</v>
      </c>
      <c r="C118" s="346"/>
      <c r="D118" s="346"/>
      <c r="E118" s="346"/>
      <c r="F118" s="346"/>
      <c r="G118" s="346"/>
      <c r="H118" s="346"/>
      <c r="I118" s="346"/>
      <c r="J118" s="346"/>
      <c r="K118" s="265"/>
      <c r="L118" s="265"/>
      <c r="M118" s="1"/>
      <c r="N118" s="1"/>
    </row>
    <row r="119" spans="1:14" ht="15">
      <c r="A119" s="1"/>
      <c r="B119" s="1"/>
      <c r="C119" s="1"/>
      <c r="D119" s="60"/>
      <c r="E119" s="60"/>
      <c r="F119" s="60"/>
      <c r="G119" s="60"/>
      <c r="H119" s="60"/>
      <c r="I119" s="60"/>
      <c r="J119" s="60"/>
      <c r="K119" s="60"/>
      <c r="L119" s="60"/>
      <c r="M119" s="1"/>
      <c r="N119" s="1"/>
    </row>
    <row r="120" spans="1:14" ht="15">
      <c r="A120" s="1"/>
      <c r="B120" s="1"/>
      <c r="C120" s="1"/>
      <c r="D120" s="1"/>
      <c r="E120" s="1"/>
      <c r="F120" s="1"/>
      <c r="G120" s="1"/>
      <c r="H120" s="1"/>
      <c r="I120" s="1"/>
      <c r="J120" s="1"/>
      <c r="K120" s="1"/>
      <c r="L120" s="1"/>
      <c r="M120" s="1"/>
      <c r="N120" s="1"/>
    </row>
    <row r="121" spans="1:14" ht="28.5">
      <c r="A121" s="1"/>
      <c r="B121" s="66" t="s">
        <v>193</v>
      </c>
      <c r="C121" s="66"/>
      <c r="D121" s="86">
        <v>2022</v>
      </c>
      <c r="E121" s="86">
        <v>2021</v>
      </c>
      <c r="F121" s="86">
        <v>2020</v>
      </c>
      <c r="G121" s="86">
        <v>2019</v>
      </c>
      <c r="H121" s="1"/>
      <c r="I121" s="1"/>
      <c r="J121" s="1"/>
      <c r="K121" s="1"/>
      <c r="L121" s="1"/>
      <c r="M121" s="1"/>
    </row>
    <row r="122" spans="1:14" ht="15.75">
      <c r="A122" s="1"/>
      <c r="B122" s="25" t="s">
        <v>194</v>
      </c>
      <c r="C122" s="25"/>
      <c r="D122" s="78">
        <f>63+76</f>
        <v>139</v>
      </c>
      <c r="E122" s="69">
        <f>39+89</f>
        <v>128</v>
      </c>
      <c r="F122" s="69">
        <v>77</v>
      </c>
      <c r="G122" s="129">
        <v>106</v>
      </c>
      <c r="H122" s="1"/>
      <c r="I122" s="64"/>
      <c r="J122" s="1"/>
      <c r="K122" s="1"/>
      <c r="L122" s="1"/>
      <c r="M122" s="1"/>
    </row>
    <row r="123" spans="1:14" ht="15.75">
      <c r="A123" s="1"/>
      <c r="B123" s="25" t="s">
        <v>195</v>
      </c>
      <c r="C123" s="129"/>
      <c r="D123" s="78">
        <v>126</v>
      </c>
      <c r="E123" s="69">
        <v>80</v>
      </c>
      <c r="F123" s="69">
        <v>91</v>
      </c>
      <c r="G123" s="129">
        <v>103</v>
      </c>
      <c r="H123" s="1"/>
      <c r="I123" s="1"/>
      <c r="J123" s="1"/>
      <c r="K123" s="1"/>
      <c r="L123" s="1"/>
      <c r="M123" s="133"/>
    </row>
    <row r="124" spans="1:14" ht="15">
      <c r="A124" s="1"/>
      <c r="B124" s="25" t="s">
        <v>196</v>
      </c>
      <c r="C124" s="129"/>
      <c r="D124" s="78">
        <v>55</v>
      </c>
      <c r="E124" s="69">
        <v>47</v>
      </c>
      <c r="F124" s="69">
        <v>17</v>
      </c>
      <c r="G124" s="129">
        <v>15</v>
      </c>
      <c r="H124" s="1"/>
      <c r="I124" s="1"/>
      <c r="J124" s="1"/>
      <c r="K124" s="1"/>
      <c r="L124" s="1"/>
      <c r="M124" s="1"/>
    </row>
    <row r="125" spans="1:14" s="262" customFormat="1" ht="15.75">
      <c r="A125" s="261"/>
      <c r="B125" s="84" t="s">
        <v>197</v>
      </c>
      <c r="C125" s="129"/>
      <c r="D125" s="68">
        <v>320</v>
      </c>
      <c r="E125" s="82">
        <v>255</v>
      </c>
      <c r="F125" s="82">
        <v>185</v>
      </c>
      <c r="G125" s="110">
        <v>224</v>
      </c>
      <c r="H125" s="261"/>
      <c r="I125" s="261"/>
      <c r="J125" s="261"/>
      <c r="K125" s="261"/>
      <c r="L125" s="261"/>
      <c r="M125" s="261"/>
    </row>
    <row r="126" spans="1:14" ht="45.6" customHeight="1">
      <c r="A126" s="1"/>
      <c r="B126" s="353" t="s">
        <v>198</v>
      </c>
      <c r="C126" s="353"/>
      <c r="D126" s="353"/>
      <c r="E126" s="353"/>
      <c r="F126" s="353"/>
      <c r="G126" s="353"/>
      <c r="H126" s="124"/>
      <c r="I126" s="71"/>
      <c r="J126" s="1"/>
      <c r="K126" s="1"/>
      <c r="L126" s="1"/>
      <c r="M126" s="1"/>
    </row>
    <row r="127" spans="1:14" ht="15">
      <c r="A127" s="1"/>
      <c r="B127" s="1"/>
      <c r="C127" s="1"/>
      <c r="D127" s="1"/>
      <c r="E127" s="1"/>
      <c r="F127" s="1"/>
      <c r="G127" s="1"/>
      <c r="H127" s="1"/>
      <c r="I127" s="1"/>
      <c r="J127" s="1"/>
      <c r="K127" s="1"/>
      <c r="L127" s="1"/>
      <c r="M127" s="1"/>
      <c r="N127" s="1"/>
    </row>
    <row r="128" spans="1:14" ht="15">
      <c r="A128" s="1"/>
      <c r="B128" s="1"/>
      <c r="C128" s="1"/>
      <c r="D128" s="1"/>
      <c r="E128" s="1"/>
      <c r="F128" s="1"/>
      <c r="G128" s="1"/>
      <c r="H128" s="1"/>
      <c r="I128" s="1"/>
      <c r="J128" s="1"/>
      <c r="K128" s="1"/>
      <c r="L128" s="1"/>
      <c r="M128" s="1"/>
      <c r="N128" s="1"/>
    </row>
    <row r="129" spans="1:14" ht="15.75">
      <c r="A129" s="1"/>
      <c r="B129" s="65" t="s">
        <v>199</v>
      </c>
      <c r="C129" s="65"/>
      <c r="D129" s="86">
        <v>2022</v>
      </c>
      <c r="E129" s="86">
        <v>2021</v>
      </c>
      <c r="F129" s="50"/>
      <c r="G129" s="50"/>
      <c r="H129" s="50"/>
      <c r="I129" s="50"/>
      <c r="J129" s="1"/>
      <c r="K129" s="134"/>
      <c r="L129" s="134"/>
      <c r="M129" s="1"/>
      <c r="N129" s="1"/>
    </row>
    <row r="130" spans="1:14" ht="15">
      <c r="A130" s="1"/>
      <c r="B130" s="25" t="s">
        <v>200</v>
      </c>
      <c r="C130" s="25"/>
      <c r="D130" s="98">
        <v>3.8</v>
      </c>
      <c r="E130" s="130">
        <v>4.3</v>
      </c>
      <c r="F130" s="50"/>
      <c r="G130" s="50"/>
      <c r="H130" s="50"/>
      <c r="I130" s="50"/>
      <c r="J130" s="1"/>
      <c r="K130" s="134"/>
      <c r="L130" s="134"/>
      <c r="M130" s="1"/>
      <c r="N130" s="1"/>
    </row>
    <row r="131" spans="1:14" ht="15.75">
      <c r="A131" s="1"/>
      <c r="B131" s="77" t="s">
        <v>201</v>
      </c>
      <c r="C131" s="25"/>
      <c r="D131" s="98">
        <v>3.4</v>
      </c>
      <c r="E131" s="130">
        <v>3.5</v>
      </c>
      <c r="F131" s="50"/>
      <c r="G131" s="50"/>
      <c r="H131" s="50"/>
      <c r="I131" s="50"/>
      <c r="J131" s="1"/>
      <c r="K131" s="134"/>
      <c r="L131" s="134"/>
      <c r="M131" s="1"/>
      <c r="N131" s="1"/>
    </row>
    <row r="132" spans="1:14" ht="34.5" customHeight="1">
      <c r="A132" s="1"/>
      <c r="B132" s="349" t="s">
        <v>202</v>
      </c>
      <c r="C132" s="349"/>
      <c r="D132" s="349"/>
      <c r="E132" s="349"/>
      <c r="F132" s="135"/>
      <c r="G132" s="135"/>
      <c r="H132" s="135"/>
      <c r="I132" s="135"/>
      <c r="J132" s="135"/>
      <c r="K132" s="134"/>
      <c r="L132" s="134"/>
      <c r="M132" s="134"/>
      <c r="N132" s="1"/>
    </row>
    <row r="133" spans="1:14" ht="15">
      <c r="A133" s="1"/>
      <c r="B133" s="136"/>
      <c r="C133" s="136"/>
      <c r="D133" s="136"/>
      <c r="E133" s="136"/>
      <c r="F133" s="136"/>
      <c r="G133" s="136"/>
      <c r="H133" s="136"/>
      <c r="I133" s="136"/>
      <c r="J133" s="136"/>
      <c r="K133" s="134"/>
      <c r="L133" s="134"/>
      <c r="M133" s="134"/>
      <c r="N133" s="1"/>
    </row>
    <row r="134" spans="1:14" ht="15">
      <c r="A134" s="1"/>
      <c r="B134" s="1"/>
      <c r="C134" s="138"/>
      <c r="D134" s="1"/>
      <c r="E134" s="1"/>
      <c r="F134" s="1"/>
      <c r="G134" s="1"/>
      <c r="H134" s="1"/>
      <c r="I134" s="1"/>
      <c r="J134" s="1"/>
      <c r="K134" s="1"/>
      <c r="L134" s="1"/>
      <c r="M134" s="1"/>
      <c r="N134" s="1"/>
    </row>
    <row r="135" spans="1:14" ht="86.25">
      <c r="A135" s="1"/>
      <c r="B135" s="65" t="s">
        <v>203</v>
      </c>
      <c r="C135" s="137"/>
      <c r="D135" s="65" t="s">
        <v>204</v>
      </c>
      <c r="E135" s="65" t="s">
        <v>205</v>
      </c>
      <c r="F135" s="86" t="s">
        <v>206</v>
      </c>
      <c r="G135" s="86" t="s">
        <v>207</v>
      </c>
      <c r="H135" s="86" t="s">
        <v>208</v>
      </c>
      <c r="I135" s="86" t="s">
        <v>209</v>
      </c>
      <c r="J135" s="315"/>
      <c r="K135" s="1"/>
      <c r="L135" s="1"/>
      <c r="M135" s="1"/>
    </row>
    <row r="136" spans="1:14" ht="15">
      <c r="A136" s="1"/>
      <c r="B136" s="25" t="s">
        <v>183</v>
      </c>
      <c r="C136" s="129"/>
      <c r="D136" s="98">
        <v>1.1000000000000001</v>
      </c>
      <c r="E136" s="98">
        <v>31.3</v>
      </c>
      <c r="F136" s="98">
        <v>48.4</v>
      </c>
      <c r="G136" s="98">
        <v>6.7</v>
      </c>
      <c r="H136" s="98">
        <v>5</v>
      </c>
      <c r="I136" s="98">
        <v>1.9</v>
      </c>
      <c r="J136" s="1"/>
      <c r="K136" s="1"/>
      <c r="L136" s="1"/>
      <c r="M136" s="1"/>
    </row>
    <row r="137" spans="1:14" ht="45.6" customHeight="1">
      <c r="A137" s="1"/>
      <c r="B137" s="351" t="s">
        <v>210</v>
      </c>
      <c r="C137" s="351"/>
      <c r="D137" s="351"/>
      <c r="E137" s="351"/>
      <c r="F137" s="351"/>
      <c r="G137" s="351"/>
      <c r="H137" s="351"/>
      <c r="I137" s="351"/>
      <c r="J137" s="314"/>
      <c r="K137" s="135"/>
      <c r="L137" s="135"/>
      <c r="M137" s="135"/>
      <c r="N137" s="135"/>
    </row>
    <row r="138" spans="1:14" ht="15">
      <c r="A138" s="1"/>
      <c r="B138" s="1"/>
      <c r="C138" s="138"/>
      <c r="D138" s="1"/>
      <c r="E138" s="1"/>
      <c r="F138" s="1"/>
      <c r="G138" s="1"/>
      <c r="H138" s="1"/>
      <c r="I138" s="1"/>
      <c r="J138" s="1"/>
      <c r="K138" s="1"/>
      <c r="L138" s="1"/>
      <c r="M138" s="1"/>
      <c r="N138" s="1"/>
    </row>
    <row r="139" spans="1:14" ht="15">
      <c r="A139" s="1"/>
      <c r="B139" s="1"/>
      <c r="C139" s="138"/>
      <c r="D139" s="1"/>
      <c r="E139" s="1"/>
      <c r="F139" s="1"/>
      <c r="G139" s="1"/>
      <c r="H139" s="1"/>
      <c r="I139" s="1"/>
      <c r="J139" s="1"/>
      <c r="K139" s="1"/>
      <c r="L139" s="1"/>
      <c r="M139" s="1"/>
      <c r="N139" s="1"/>
    </row>
    <row r="140" spans="1:14" ht="15.75">
      <c r="A140" s="1"/>
      <c r="B140" s="65" t="s">
        <v>211</v>
      </c>
      <c r="C140" s="66"/>
      <c r="D140" s="66"/>
      <c r="E140" s="66"/>
      <c r="F140" s="86" t="s">
        <v>87</v>
      </c>
      <c r="G140" s="86" t="s">
        <v>88</v>
      </c>
      <c r="H140" s="86" t="s">
        <v>90</v>
      </c>
      <c r="I140" s="1"/>
      <c r="J140" s="1"/>
      <c r="K140" s="1"/>
      <c r="L140" s="1"/>
      <c r="M140" s="1"/>
    </row>
    <row r="141" spans="1:14" ht="15">
      <c r="A141" s="1"/>
      <c r="B141" s="25" t="s">
        <v>212</v>
      </c>
      <c r="C141" s="25"/>
      <c r="D141" s="25"/>
      <c r="E141" s="25"/>
      <c r="F141" s="129">
        <v>941</v>
      </c>
      <c r="G141" s="129">
        <v>569</v>
      </c>
      <c r="H141" s="68">
        <v>1510</v>
      </c>
      <c r="I141" s="1"/>
      <c r="J141" s="1"/>
      <c r="K141" s="1"/>
      <c r="L141" s="1"/>
      <c r="M141" s="1"/>
    </row>
    <row r="142" spans="1:14" ht="15">
      <c r="A142" s="1"/>
      <c r="B142" s="25" t="s">
        <v>213</v>
      </c>
      <c r="C142" s="129"/>
      <c r="D142" s="129"/>
      <c r="E142" s="129"/>
      <c r="F142" s="129">
        <v>776</v>
      </c>
      <c r="G142" s="129">
        <v>524</v>
      </c>
      <c r="H142" s="68">
        <v>1300</v>
      </c>
      <c r="I142" s="1"/>
      <c r="J142" s="1"/>
      <c r="K142" s="1"/>
      <c r="L142" s="1"/>
      <c r="M142" s="1"/>
    </row>
    <row r="143" spans="1:14" ht="15">
      <c r="A143" s="1"/>
      <c r="B143" s="25" t="s">
        <v>214</v>
      </c>
      <c r="C143" s="129"/>
      <c r="D143" s="129"/>
      <c r="E143" s="129"/>
      <c r="F143" s="241">
        <v>0.9</v>
      </c>
      <c r="G143" s="241">
        <v>0.97</v>
      </c>
      <c r="H143" s="240">
        <v>0.92700000000000005</v>
      </c>
      <c r="I143" s="1"/>
      <c r="J143" s="1"/>
      <c r="K143" s="1"/>
      <c r="L143" s="1"/>
      <c r="M143" s="1"/>
    </row>
    <row r="144" spans="1:14" ht="28.5" customHeight="1">
      <c r="A144" s="1"/>
      <c r="B144" s="350" t="s">
        <v>215</v>
      </c>
      <c r="C144" s="350"/>
      <c r="D144" s="350"/>
      <c r="E144" s="350"/>
      <c r="F144" s="129">
        <v>656</v>
      </c>
      <c r="G144" s="129">
        <v>403</v>
      </c>
      <c r="H144" s="49">
        <v>1059</v>
      </c>
      <c r="I144" s="1"/>
      <c r="J144" s="1"/>
      <c r="K144" s="1"/>
      <c r="L144" s="1"/>
      <c r="M144" s="1"/>
    </row>
    <row r="145" spans="1:14" ht="15" customHeight="1">
      <c r="A145" s="1"/>
      <c r="B145" s="25" t="s">
        <v>216</v>
      </c>
      <c r="C145" s="129"/>
      <c r="D145" s="129"/>
      <c r="E145" s="129"/>
      <c r="F145" s="241">
        <v>0.878</v>
      </c>
      <c r="G145" s="241">
        <v>0.85899999999999999</v>
      </c>
      <c r="H145" s="240">
        <v>0.871</v>
      </c>
      <c r="I145" s="1"/>
      <c r="J145" s="1"/>
      <c r="K145" s="1"/>
      <c r="L145" s="1"/>
      <c r="M145" s="1"/>
    </row>
    <row r="146" spans="1:14" ht="16.5" customHeight="1">
      <c r="A146" s="1"/>
      <c r="B146" s="359" t="s">
        <v>217</v>
      </c>
      <c r="C146" s="359"/>
      <c r="D146" s="359"/>
      <c r="E146" s="359"/>
      <c r="F146" s="359"/>
      <c r="G146" s="359"/>
      <c r="H146" s="359"/>
      <c r="I146" s="316"/>
      <c r="J146" s="1"/>
      <c r="K146" s="1"/>
      <c r="L146" s="1"/>
      <c r="M146" s="1"/>
      <c r="N146" s="1"/>
    </row>
    <row r="147" spans="1:14" ht="15">
      <c r="A147" s="1"/>
      <c r="B147" s="1"/>
      <c r="C147" s="1"/>
      <c r="D147" s="1"/>
      <c r="E147" s="1"/>
      <c r="F147" s="1"/>
      <c r="G147" s="1"/>
      <c r="H147" s="1"/>
      <c r="I147" s="1"/>
      <c r="J147" s="1"/>
      <c r="K147" s="1"/>
      <c r="L147" s="1"/>
      <c r="M147" s="1"/>
      <c r="N147" s="1"/>
    </row>
    <row r="148" spans="1:14" ht="15">
      <c r="A148" s="1"/>
      <c r="B148" s="1"/>
      <c r="C148" s="1"/>
      <c r="D148" s="1"/>
      <c r="E148" s="1"/>
      <c r="F148" s="1"/>
      <c r="G148" s="1"/>
      <c r="H148" s="1"/>
      <c r="I148" s="1"/>
      <c r="J148" s="1"/>
      <c r="K148" s="1"/>
      <c r="L148" s="1"/>
      <c r="M148" s="1"/>
      <c r="N148" s="1"/>
    </row>
    <row r="149" spans="1:14" ht="15">
      <c r="A149" s="1"/>
      <c r="B149" s="65" t="s">
        <v>218</v>
      </c>
      <c r="C149" s="1"/>
      <c r="D149" s="86">
        <v>2022</v>
      </c>
      <c r="E149" s="86">
        <v>2021</v>
      </c>
      <c r="F149" s="86">
        <v>2020</v>
      </c>
      <c r="G149" s="86">
        <v>2019</v>
      </c>
      <c r="H149" s="86">
        <v>2018</v>
      </c>
      <c r="I149" s="1"/>
      <c r="J149" s="1"/>
      <c r="K149" s="1"/>
      <c r="L149" s="140"/>
    </row>
    <row r="150" spans="1:14" ht="15">
      <c r="A150" s="141"/>
      <c r="B150" s="142" t="s">
        <v>219</v>
      </c>
      <c r="C150" s="143"/>
      <c r="D150" s="49">
        <v>84</v>
      </c>
      <c r="E150" s="10">
        <v>81</v>
      </c>
      <c r="F150" s="129">
        <v>86</v>
      </c>
      <c r="G150" s="129">
        <v>77</v>
      </c>
      <c r="H150" s="129">
        <v>73</v>
      </c>
      <c r="I150" s="1"/>
      <c r="J150" s="1"/>
      <c r="K150" s="1"/>
      <c r="L150" s="1"/>
    </row>
    <row r="151" spans="1:14" ht="15.6" customHeight="1">
      <c r="A151" s="1"/>
      <c r="B151" s="50"/>
      <c r="C151" s="1"/>
      <c r="D151" s="1"/>
      <c r="E151" s="1"/>
      <c r="F151" s="106"/>
      <c r="G151" s="51"/>
      <c r="H151" s="51"/>
      <c r="I151" s="51"/>
      <c r="J151" s="135"/>
      <c r="K151" s="135"/>
      <c r="L151" s="135"/>
      <c r="M151" s="135"/>
      <c r="N151" s="135"/>
    </row>
    <row r="152" spans="1:14" ht="15">
      <c r="A152" s="1"/>
      <c r="C152" s="1"/>
      <c r="D152" s="1"/>
      <c r="E152" s="1"/>
      <c r="F152" s="106"/>
      <c r="G152" s="51"/>
      <c r="H152" s="51"/>
      <c r="I152" s="51"/>
      <c r="J152" s="1"/>
      <c r="K152" s="1"/>
      <c r="L152" s="1"/>
      <c r="M152" s="1"/>
      <c r="N152" s="1"/>
    </row>
    <row r="153" spans="1:14" ht="15">
      <c r="A153" s="1"/>
      <c r="B153" s="65" t="s">
        <v>220</v>
      </c>
      <c r="C153" s="320"/>
      <c r="D153" s="347">
        <v>2022</v>
      </c>
      <c r="E153" s="347"/>
      <c r="F153" s="347">
        <v>2021</v>
      </c>
      <c r="G153" s="347"/>
      <c r="H153" s="347">
        <v>2020</v>
      </c>
      <c r="I153" s="347"/>
      <c r="J153" s="1"/>
      <c r="K153" s="1"/>
      <c r="L153" s="1"/>
      <c r="M153" s="1"/>
      <c r="N153" s="1"/>
    </row>
    <row r="154" spans="1:14" ht="57">
      <c r="A154" s="1"/>
      <c r="B154" s="76" t="s">
        <v>221</v>
      </c>
      <c r="C154" s="88"/>
      <c r="D154" s="74" t="s">
        <v>222</v>
      </c>
      <c r="E154" s="74" t="s">
        <v>223</v>
      </c>
      <c r="F154" s="74" t="s">
        <v>222</v>
      </c>
      <c r="G154" s="74" t="s">
        <v>223</v>
      </c>
      <c r="H154" s="74" t="s">
        <v>222</v>
      </c>
      <c r="I154" s="74" t="s">
        <v>223</v>
      </c>
      <c r="J154" s="89"/>
      <c r="K154" s="89"/>
      <c r="L154" s="1"/>
      <c r="M154" s="1"/>
    </row>
    <row r="155" spans="1:14" ht="17.100000000000001" customHeight="1">
      <c r="A155" s="1"/>
      <c r="B155" s="143" t="s">
        <v>224</v>
      </c>
      <c r="C155" s="129"/>
      <c r="D155" s="239">
        <v>94.9</v>
      </c>
      <c r="E155" s="239">
        <v>98.8</v>
      </c>
      <c r="F155" s="130">
        <v>92.3</v>
      </c>
      <c r="G155" s="130">
        <v>97.5</v>
      </c>
      <c r="H155" s="130">
        <v>91.3</v>
      </c>
      <c r="I155" s="130">
        <v>100.8</v>
      </c>
      <c r="K155" s="1"/>
      <c r="L155" s="1"/>
    </row>
    <row r="156" spans="1:14" ht="15.75">
      <c r="A156" s="1"/>
      <c r="B156" s="143" t="s">
        <v>225</v>
      </c>
      <c r="C156" s="129"/>
      <c r="D156" s="239">
        <v>97.7</v>
      </c>
      <c r="E156" s="239">
        <v>99.4</v>
      </c>
      <c r="F156" s="130">
        <v>96.5</v>
      </c>
      <c r="G156" s="130">
        <v>97.1</v>
      </c>
      <c r="H156" s="130">
        <v>96.2</v>
      </c>
      <c r="I156" s="130">
        <v>97.5</v>
      </c>
      <c r="K156" s="1"/>
      <c r="L156" s="1"/>
    </row>
    <row r="157" spans="1:14" ht="15.75">
      <c r="A157" s="1"/>
      <c r="B157" s="143" t="s">
        <v>226</v>
      </c>
      <c r="C157" s="129"/>
      <c r="D157" s="239">
        <v>96.8</v>
      </c>
      <c r="E157" s="239">
        <v>98.4</v>
      </c>
      <c r="F157" s="130">
        <v>96.2</v>
      </c>
      <c r="G157" s="130">
        <v>97.8</v>
      </c>
      <c r="H157" s="130">
        <v>96.4</v>
      </c>
      <c r="I157" s="130">
        <v>98.3</v>
      </c>
      <c r="K157" s="1"/>
      <c r="L157" s="1"/>
    </row>
    <row r="158" spans="1:14" ht="15.75">
      <c r="A158" s="1"/>
      <c r="B158" s="143" t="s">
        <v>227</v>
      </c>
      <c r="C158" s="129"/>
      <c r="D158" s="239">
        <v>93</v>
      </c>
      <c r="E158" s="239">
        <v>98.2</v>
      </c>
      <c r="F158" s="130">
        <v>93.3</v>
      </c>
      <c r="G158" s="130">
        <v>98.2</v>
      </c>
      <c r="H158" s="130">
        <v>92.8</v>
      </c>
      <c r="I158" s="130">
        <v>98.4</v>
      </c>
      <c r="K158" s="1"/>
      <c r="L158" s="1"/>
    </row>
    <row r="159" spans="1:14" ht="15.75">
      <c r="A159" s="1"/>
      <c r="B159" s="143" t="s">
        <v>228</v>
      </c>
      <c r="C159" s="143"/>
      <c r="D159" s="239">
        <v>97.2</v>
      </c>
      <c r="E159" s="239">
        <v>101.3</v>
      </c>
      <c r="F159" s="128">
        <v>96</v>
      </c>
      <c r="G159" s="128">
        <v>102</v>
      </c>
      <c r="H159" s="128">
        <v>94.7</v>
      </c>
      <c r="I159" s="128">
        <v>102</v>
      </c>
      <c r="K159" s="1"/>
      <c r="L159" s="1"/>
    </row>
    <row r="160" spans="1:14" ht="47.1" customHeight="1">
      <c r="A160" s="1"/>
      <c r="B160" s="349" t="s">
        <v>229</v>
      </c>
      <c r="C160" s="349"/>
      <c r="D160" s="349"/>
      <c r="E160" s="349"/>
      <c r="F160" s="349"/>
      <c r="G160" s="349"/>
      <c r="H160" s="349"/>
      <c r="I160" s="349"/>
      <c r="K160" s="1"/>
      <c r="L160" s="1"/>
    </row>
    <row r="161" spans="1:14" ht="15" customHeight="1">
      <c r="A161" s="1"/>
      <c r="B161" s="145"/>
      <c r="C161" s="1"/>
      <c r="D161" s="1"/>
      <c r="E161" s="1"/>
      <c r="F161" s="1"/>
      <c r="G161" s="1"/>
      <c r="H161" s="1"/>
      <c r="I161" s="1"/>
      <c r="J161" s="1"/>
      <c r="K161" s="1"/>
      <c r="L161" s="1"/>
      <c r="M161" s="1"/>
      <c r="N161" s="1"/>
    </row>
    <row r="162" spans="1:14" ht="15">
      <c r="A162" s="1"/>
      <c r="B162" s="1"/>
      <c r="C162" s="1"/>
      <c r="D162" s="1"/>
      <c r="E162" s="1"/>
      <c r="F162" s="1"/>
      <c r="G162" s="1"/>
      <c r="H162" s="1"/>
      <c r="I162" s="1"/>
      <c r="J162" s="1"/>
      <c r="K162" s="1"/>
      <c r="L162" s="1"/>
      <c r="M162" s="1"/>
      <c r="N162" s="1"/>
    </row>
    <row r="163" spans="1:14" ht="15">
      <c r="A163" s="1"/>
      <c r="B163" s="1"/>
      <c r="C163" s="1"/>
      <c r="D163" s="1"/>
      <c r="E163" s="1"/>
      <c r="F163" s="1"/>
      <c r="G163" s="1"/>
      <c r="H163" s="1"/>
      <c r="I163" s="1"/>
      <c r="J163" s="1"/>
      <c r="K163" s="1"/>
      <c r="L163" s="1"/>
      <c r="M163" s="1"/>
      <c r="N163" s="1"/>
    </row>
    <row r="164" spans="1:14" ht="15">
      <c r="A164" s="1"/>
      <c r="B164" s="63" t="s">
        <v>230</v>
      </c>
      <c r="C164" s="1"/>
      <c r="D164" s="1"/>
      <c r="E164" s="1"/>
      <c r="F164" s="1"/>
      <c r="G164" s="1"/>
      <c r="H164" s="1"/>
      <c r="I164" s="1"/>
      <c r="J164" s="1"/>
      <c r="K164" s="1"/>
      <c r="L164" s="1"/>
      <c r="M164" s="1"/>
      <c r="N164" s="1"/>
    </row>
    <row r="165" spans="1:14" ht="15">
      <c r="A165" s="1"/>
      <c r="B165" s="1"/>
      <c r="C165" s="1"/>
      <c r="D165" s="1"/>
      <c r="E165" s="1"/>
      <c r="F165" s="1"/>
      <c r="G165" s="1"/>
      <c r="H165" s="1"/>
      <c r="I165" s="1"/>
      <c r="J165" s="1"/>
      <c r="K165" s="71"/>
      <c r="L165" s="1"/>
      <c r="M165" s="1"/>
      <c r="N165" s="1"/>
    </row>
    <row r="166" spans="1:14" ht="32.25">
      <c r="A166" s="1"/>
      <c r="B166" s="76" t="s">
        <v>231</v>
      </c>
      <c r="C166" s="146"/>
      <c r="D166" s="88">
        <v>2022</v>
      </c>
      <c r="E166" s="88">
        <v>2021</v>
      </c>
      <c r="F166" s="88">
        <v>2020</v>
      </c>
      <c r="G166" s="88">
        <v>2019</v>
      </c>
      <c r="H166" s="86">
        <v>2018</v>
      </c>
      <c r="I166" s="1"/>
      <c r="J166" s="1"/>
      <c r="K166" s="1"/>
      <c r="L166" s="1"/>
      <c r="M166" s="1"/>
      <c r="N166" s="1"/>
    </row>
    <row r="167" spans="1:14" ht="15">
      <c r="A167" s="1"/>
      <c r="B167" s="143" t="s">
        <v>232</v>
      </c>
      <c r="C167" s="143"/>
      <c r="D167" s="242">
        <v>22.5</v>
      </c>
      <c r="E167" s="190">
        <v>27</v>
      </c>
      <c r="F167" s="96">
        <v>26.582844000000001</v>
      </c>
      <c r="G167" s="147">
        <v>22.751026</v>
      </c>
      <c r="H167" s="139">
        <v>21.870180999999999</v>
      </c>
      <c r="J167" s="1"/>
      <c r="K167" s="170"/>
      <c r="L167" s="1"/>
      <c r="M167" s="1"/>
    </row>
    <row r="168" spans="1:14" ht="15">
      <c r="A168" s="1"/>
      <c r="B168" s="143" t="s">
        <v>233</v>
      </c>
      <c r="C168" s="143"/>
      <c r="D168" s="242">
        <v>2.6</v>
      </c>
      <c r="E168" s="153">
        <v>2.6</v>
      </c>
      <c r="F168" s="96">
        <v>2.7211349999999999</v>
      </c>
      <c r="G168" s="147">
        <v>5.2838320000000003</v>
      </c>
      <c r="H168" s="139">
        <v>4.5196009999999998</v>
      </c>
      <c r="J168" s="1"/>
      <c r="L168" s="1"/>
      <c r="M168" s="1"/>
    </row>
    <row r="169" spans="1:14" ht="15">
      <c r="A169" s="1"/>
      <c r="B169" s="143" t="s">
        <v>234</v>
      </c>
      <c r="C169" s="143"/>
      <c r="D169" s="301">
        <v>0.05</v>
      </c>
      <c r="E169" s="153">
        <v>0.04</v>
      </c>
      <c r="F169" s="96">
        <v>0.90229300000000001</v>
      </c>
      <c r="G169" s="147">
        <v>0.56395300000000004</v>
      </c>
      <c r="H169" s="139">
        <v>0.34335700000000002</v>
      </c>
      <c r="J169" s="1"/>
      <c r="K169" s="1"/>
      <c r="L169" s="1"/>
      <c r="M169" s="1"/>
    </row>
    <row r="170" spans="1:14" ht="15">
      <c r="A170" s="1"/>
      <c r="B170" s="143" t="s">
        <v>235</v>
      </c>
      <c r="C170" s="143"/>
      <c r="D170" s="242">
        <v>4.5999999999999996</v>
      </c>
      <c r="E170" s="190">
        <v>4</v>
      </c>
      <c r="F170" s="96">
        <v>4.182639</v>
      </c>
      <c r="G170" s="147">
        <v>4.1176170000000001</v>
      </c>
      <c r="H170" s="139">
        <v>3.0419200000000002</v>
      </c>
      <c r="J170" s="1"/>
      <c r="K170" s="1"/>
      <c r="L170" s="1"/>
      <c r="M170" s="1"/>
    </row>
    <row r="171" spans="1:14" ht="15">
      <c r="A171" s="1"/>
      <c r="B171" s="143" t="s">
        <v>236</v>
      </c>
      <c r="C171" s="143"/>
      <c r="D171" s="242">
        <v>106.7</v>
      </c>
      <c r="E171" s="190">
        <v>106</v>
      </c>
      <c r="F171" s="96">
        <v>105.15055099999999</v>
      </c>
      <c r="G171" s="147">
        <v>109.496224</v>
      </c>
      <c r="H171" s="139">
        <v>107.10126200000001</v>
      </c>
      <c r="J171" s="1"/>
      <c r="K171" s="1"/>
      <c r="L171" s="1"/>
      <c r="M171" s="1"/>
    </row>
    <row r="172" spans="1:14" ht="15">
      <c r="A172" s="1"/>
      <c r="B172" s="148" t="s">
        <v>237</v>
      </c>
      <c r="C172" s="143"/>
      <c r="D172" s="242">
        <v>136.4</v>
      </c>
      <c r="E172" s="191">
        <v>139.69999999999999</v>
      </c>
      <c r="F172" s="149">
        <v>139.53946199999999</v>
      </c>
      <c r="G172" s="150">
        <v>142.21265199999999</v>
      </c>
      <c r="H172" s="151">
        <v>136.87632100000002</v>
      </c>
      <c r="J172" s="1"/>
      <c r="L172" s="1"/>
      <c r="M172" s="1"/>
    </row>
    <row r="173" spans="1:14" ht="28.5">
      <c r="A173" s="1"/>
      <c r="B173" s="148" t="s">
        <v>238</v>
      </c>
      <c r="C173" s="97"/>
      <c r="D173" s="266">
        <v>1.35</v>
      </c>
      <c r="E173" s="191">
        <v>1.6</v>
      </c>
      <c r="F173" s="144">
        <v>2.5</v>
      </c>
      <c r="G173" s="110">
        <v>1.6</v>
      </c>
      <c r="H173" s="110">
        <v>1.4</v>
      </c>
      <c r="J173" s="1"/>
      <c r="K173" s="1"/>
      <c r="L173" s="1"/>
      <c r="M173" s="1"/>
    </row>
    <row r="174" spans="1:14" ht="53.1" customHeight="1">
      <c r="A174" s="1"/>
      <c r="B174" s="360" t="s">
        <v>239</v>
      </c>
      <c r="C174" s="360"/>
      <c r="D174" s="360"/>
      <c r="E174" s="360"/>
      <c r="F174" s="360"/>
      <c r="G174" s="360"/>
      <c r="H174" s="360"/>
      <c r="I174" s="265"/>
      <c r="J174" s="1"/>
      <c r="K174" s="152"/>
      <c r="L174" s="1"/>
      <c r="M174" s="1"/>
    </row>
    <row r="175" spans="1:14" ht="13.5" customHeight="1">
      <c r="A175" s="1"/>
      <c r="B175" s="60"/>
      <c r="C175" s="60"/>
      <c r="D175" s="60"/>
      <c r="E175" s="60"/>
      <c r="F175" s="60"/>
      <c r="G175" s="60"/>
      <c r="H175" s="60"/>
      <c r="I175" s="60"/>
      <c r="J175" s="1"/>
      <c r="K175" s="1"/>
      <c r="L175" s="1"/>
      <c r="M175" s="1"/>
      <c r="N175" s="1"/>
    </row>
    <row r="176" spans="1:14" ht="15">
      <c r="A176" s="1"/>
      <c r="B176" s="1"/>
      <c r="C176" s="1"/>
      <c r="D176" s="1"/>
      <c r="E176" s="1"/>
      <c r="F176" s="1"/>
      <c r="G176" s="1"/>
      <c r="H176" s="1"/>
      <c r="I176" s="1"/>
      <c r="J176" s="1"/>
      <c r="K176" s="1"/>
      <c r="L176" s="1"/>
      <c r="M176" s="1"/>
      <c r="N176" s="1"/>
    </row>
    <row r="177" spans="1:14" ht="30">
      <c r="A177" s="1"/>
      <c r="B177" s="76" t="s">
        <v>240</v>
      </c>
      <c r="C177" s="62"/>
      <c r="D177" s="88">
        <v>2022</v>
      </c>
      <c r="E177" s="88">
        <v>2021</v>
      </c>
      <c r="F177" s="88">
        <v>2020</v>
      </c>
      <c r="G177" s="88">
        <v>2019</v>
      </c>
      <c r="H177" s="86">
        <v>2018</v>
      </c>
      <c r="I177" s="1"/>
      <c r="J177" s="1"/>
      <c r="K177" s="1"/>
      <c r="L177" s="1"/>
      <c r="M177" s="1"/>
      <c r="N177" s="1"/>
    </row>
    <row r="178" spans="1:14" ht="15">
      <c r="A178" s="1"/>
      <c r="B178" s="143" t="s">
        <v>21</v>
      </c>
      <c r="C178" s="143"/>
      <c r="D178" s="98">
        <v>14.9</v>
      </c>
      <c r="E178" s="153">
        <v>17.600000000000001</v>
      </c>
      <c r="F178" s="153" t="s">
        <v>53</v>
      </c>
      <c r="G178" s="153" t="s">
        <v>53</v>
      </c>
      <c r="H178" s="153" t="s">
        <v>53</v>
      </c>
      <c r="I178" s="1"/>
      <c r="J178" s="1"/>
      <c r="L178" s="1"/>
      <c r="M178" s="1"/>
    </row>
    <row r="179" spans="1:14" ht="15">
      <c r="A179" s="1"/>
      <c r="B179" s="143" t="s">
        <v>22</v>
      </c>
      <c r="C179" s="143"/>
      <c r="D179" s="98">
        <v>7.6</v>
      </c>
      <c r="E179" s="153">
        <v>9.5</v>
      </c>
      <c r="F179" s="153" t="s">
        <v>53</v>
      </c>
      <c r="G179" s="153" t="s">
        <v>53</v>
      </c>
      <c r="H179" s="153" t="s">
        <v>53</v>
      </c>
      <c r="I179" s="1"/>
      <c r="J179" s="1"/>
      <c r="K179" s="1"/>
      <c r="L179" s="1"/>
      <c r="M179" s="1"/>
    </row>
    <row r="180" spans="1:14" ht="15">
      <c r="A180" s="1"/>
      <c r="B180" s="143" t="s">
        <v>241</v>
      </c>
      <c r="C180" s="143"/>
      <c r="D180" s="98">
        <v>1.8</v>
      </c>
      <c r="E180" s="153">
        <v>1.6</v>
      </c>
      <c r="F180" s="153" t="s">
        <v>53</v>
      </c>
      <c r="G180" s="153" t="s">
        <v>53</v>
      </c>
      <c r="H180" s="153" t="s">
        <v>53</v>
      </c>
      <c r="I180" s="1"/>
      <c r="J180" s="1"/>
      <c r="K180" s="1"/>
      <c r="L180" s="1"/>
      <c r="M180" s="1"/>
    </row>
    <row r="181" spans="1:14" ht="15">
      <c r="A181" s="1"/>
      <c r="B181" s="143" t="s">
        <v>242</v>
      </c>
      <c r="C181" s="143"/>
      <c r="D181" s="98">
        <v>0.8</v>
      </c>
      <c r="E181" s="153">
        <v>0.9</v>
      </c>
      <c r="F181" s="153" t="s">
        <v>53</v>
      </c>
      <c r="G181" s="153" t="s">
        <v>53</v>
      </c>
      <c r="H181" s="153" t="s">
        <v>53</v>
      </c>
      <c r="I181" s="1"/>
      <c r="J181" s="1"/>
      <c r="K181" s="1"/>
      <c r="L181" s="1"/>
      <c r="M181" s="1"/>
    </row>
    <row r="182" spans="1:14" ht="15">
      <c r="A182" s="1"/>
      <c r="B182" s="148" t="s">
        <v>237</v>
      </c>
      <c r="C182" s="148"/>
      <c r="D182" s="98">
        <v>25.1</v>
      </c>
      <c r="E182" s="191">
        <v>29.6</v>
      </c>
      <c r="F182" s="153" t="s">
        <v>53</v>
      </c>
      <c r="G182" s="153" t="s">
        <v>53</v>
      </c>
      <c r="H182" s="153" t="s">
        <v>53</v>
      </c>
      <c r="I182" s="1"/>
      <c r="J182" s="1"/>
      <c r="K182" s="1"/>
      <c r="L182" s="1"/>
      <c r="M182" s="1"/>
    </row>
    <row r="183" spans="1:14" ht="15">
      <c r="A183" s="1"/>
      <c r="B183" s="354" t="s">
        <v>243</v>
      </c>
      <c r="C183" s="354"/>
      <c r="D183" s="354"/>
      <c r="E183" s="354"/>
      <c r="F183" s="354"/>
      <c r="G183" s="354"/>
      <c r="H183" s="354"/>
      <c r="I183" s="265"/>
      <c r="J183" s="1"/>
      <c r="K183" s="1"/>
      <c r="L183" s="1"/>
      <c r="M183" s="1"/>
    </row>
    <row r="184" spans="1:14" ht="15" customHeight="1">
      <c r="A184" s="1"/>
      <c r="B184" s="1"/>
      <c r="C184" s="1"/>
      <c r="D184" s="1"/>
      <c r="E184" s="1"/>
      <c r="F184" s="1"/>
      <c r="G184" s="1"/>
      <c r="H184" s="1"/>
      <c r="I184" s="1"/>
      <c r="J184" s="1"/>
      <c r="K184" s="1"/>
      <c r="L184" s="1"/>
      <c r="M184" s="1"/>
      <c r="N184" s="1"/>
    </row>
    <row r="185" spans="1:14" ht="15">
      <c r="A185" s="1"/>
      <c r="B185" s="1"/>
      <c r="C185" s="1"/>
      <c r="D185" s="89"/>
      <c r="E185" s="89"/>
      <c r="F185" s="89"/>
      <c r="G185" s="89"/>
      <c r="H185" s="89"/>
      <c r="I185" s="1"/>
      <c r="J185" s="1"/>
      <c r="K185" s="1"/>
      <c r="L185" s="1"/>
      <c r="M185" s="1"/>
      <c r="N185" s="1"/>
    </row>
    <row r="186" spans="1:14" ht="18">
      <c r="A186" s="1"/>
      <c r="B186" s="76" t="s">
        <v>244</v>
      </c>
      <c r="C186" s="146"/>
      <c r="D186" s="88">
        <v>2022</v>
      </c>
      <c r="E186" s="88">
        <v>2021</v>
      </c>
      <c r="F186" s="88">
        <v>2020</v>
      </c>
      <c r="G186" s="88">
        <v>2019</v>
      </c>
      <c r="H186" s="86">
        <v>2018</v>
      </c>
      <c r="I186" s="1"/>
      <c r="J186" s="1"/>
      <c r="K186" s="1"/>
      <c r="L186" s="1"/>
      <c r="M186" s="1"/>
      <c r="N186" s="1"/>
    </row>
    <row r="187" spans="1:14" ht="15">
      <c r="A187" s="1"/>
      <c r="B187" s="143" t="s">
        <v>245</v>
      </c>
      <c r="C187" s="143"/>
      <c r="D187" s="98">
        <v>1.5</v>
      </c>
      <c r="E187" s="130">
        <v>1.7</v>
      </c>
      <c r="F187" s="139">
        <v>1.8411090000000001</v>
      </c>
      <c r="G187" s="139" t="s">
        <v>53</v>
      </c>
      <c r="H187" s="139" t="s">
        <v>53</v>
      </c>
      <c r="I187" s="1"/>
      <c r="J187" s="1"/>
      <c r="L187" s="1"/>
      <c r="M187" s="1"/>
    </row>
    <row r="188" spans="1:14" ht="15">
      <c r="A188" s="1"/>
      <c r="B188" s="143" t="s">
        <v>246</v>
      </c>
      <c r="C188" s="143"/>
      <c r="D188" s="98">
        <v>1</v>
      </c>
      <c r="E188" s="130">
        <v>0.9</v>
      </c>
      <c r="F188" s="139">
        <v>0.77781699999999998</v>
      </c>
      <c r="G188" s="139" t="s">
        <v>53</v>
      </c>
      <c r="H188" s="139" t="s">
        <v>53</v>
      </c>
      <c r="I188" s="1"/>
      <c r="J188" s="1"/>
      <c r="K188" s="1"/>
      <c r="L188" s="1"/>
      <c r="M188" s="1"/>
    </row>
    <row r="189" spans="1:14" ht="15">
      <c r="A189" s="1"/>
      <c r="B189" s="143" t="s">
        <v>247</v>
      </c>
      <c r="C189" s="143"/>
      <c r="D189" s="98">
        <v>0.5</v>
      </c>
      <c r="E189" s="130">
        <v>0.3</v>
      </c>
      <c r="F189" s="139">
        <v>2.8129000000000001E-2</v>
      </c>
      <c r="G189" s="139" t="s">
        <v>53</v>
      </c>
      <c r="H189" s="139" t="s">
        <v>53</v>
      </c>
      <c r="I189" s="317"/>
      <c r="J189" s="1"/>
      <c r="K189" s="1"/>
      <c r="L189" s="1"/>
      <c r="M189" s="1"/>
    </row>
    <row r="190" spans="1:14" ht="15">
      <c r="A190" s="1"/>
      <c r="B190" s="143" t="s">
        <v>248</v>
      </c>
      <c r="C190" s="143"/>
      <c r="D190" s="98">
        <v>6.4</v>
      </c>
      <c r="E190" s="130">
        <v>6.5</v>
      </c>
      <c r="F190" s="139">
        <v>6.1167280000000002</v>
      </c>
      <c r="G190" s="139" t="s">
        <v>53</v>
      </c>
      <c r="H190" s="139" t="s">
        <v>53</v>
      </c>
      <c r="I190" s="1"/>
      <c r="J190" s="1"/>
      <c r="K190" s="1"/>
      <c r="L190" s="1"/>
      <c r="M190" s="1"/>
    </row>
    <row r="191" spans="1:14" ht="15">
      <c r="A191" s="1"/>
      <c r="B191" s="143" t="s">
        <v>249</v>
      </c>
      <c r="C191" s="143"/>
      <c r="D191" s="98">
        <v>12.8</v>
      </c>
      <c r="E191" s="130">
        <v>8.4</v>
      </c>
      <c r="F191" s="139">
        <v>10.162853999999999</v>
      </c>
      <c r="G191" s="139" t="s">
        <v>53</v>
      </c>
      <c r="H191" s="139" t="s">
        <v>53</v>
      </c>
      <c r="I191" s="1"/>
      <c r="J191" s="1"/>
      <c r="K191" s="1"/>
      <c r="L191" s="1"/>
      <c r="M191" s="1"/>
    </row>
    <row r="192" spans="1:14" ht="15">
      <c r="A192" s="1"/>
      <c r="B192" s="148" t="s">
        <v>90</v>
      </c>
      <c r="C192" s="143"/>
      <c r="D192" s="98">
        <v>22.2</v>
      </c>
      <c r="E192" s="109">
        <v>17.8</v>
      </c>
      <c r="F192" s="151">
        <f>SUM(F187:F191)</f>
        <v>18.926636999999999</v>
      </c>
      <c r="G192" s="151">
        <v>17.899999999999999</v>
      </c>
      <c r="H192" s="110">
        <v>12.3</v>
      </c>
      <c r="I192" s="1"/>
      <c r="J192" s="1"/>
      <c r="K192" s="1"/>
      <c r="L192" s="1"/>
      <c r="M192" s="1"/>
    </row>
    <row r="193" spans="1:14" ht="15">
      <c r="A193" s="1"/>
      <c r="B193" s="354" t="s">
        <v>250</v>
      </c>
      <c r="C193" s="354"/>
      <c r="D193" s="354"/>
      <c r="E193" s="354"/>
      <c r="F193" s="354"/>
      <c r="G193" s="354"/>
      <c r="H193" s="354"/>
      <c r="I193" s="265"/>
      <c r="J193" s="1"/>
      <c r="K193" s="1"/>
      <c r="L193" s="1"/>
      <c r="M193" s="1"/>
    </row>
    <row r="194" spans="1:14" ht="15.75" customHeight="1">
      <c r="A194" s="1"/>
      <c r="B194" s="154"/>
      <c r="C194" s="62"/>
      <c r="D194" s="19"/>
      <c r="E194" s="19"/>
      <c r="F194" s="19"/>
      <c r="G194" s="19"/>
      <c r="H194" s="19"/>
      <c r="I194" s="1"/>
      <c r="J194" s="1"/>
      <c r="K194" s="1"/>
      <c r="L194" s="1"/>
      <c r="M194" s="1"/>
      <c r="N194" s="1"/>
    </row>
    <row r="195" spans="1:14" ht="15">
      <c r="A195" s="1"/>
      <c r="B195" s="1"/>
      <c r="C195" s="1"/>
      <c r="D195" s="1"/>
      <c r="E195" s="1"/>
      <c r="F195" s="1"/>
      <c r="G195" s="1"/>
      <c r="H195" s="1"/>
      <c r="I195" s="1"/>
      <c r="J195" s="1"/>
      <c r="K195" s="1"/>
      <c r="L195" s="1"/>
      <c r="M195" s="1"/>
      <c r="N195" s="1"/>
    </row>
    <row r="196" spans="1:14" ht="15">
      <c r="A196" s="1"/>
      <c r="B196" s="76" t="s">
        <v>251</v>
      </c>
      <c r="C196" s="76"/>
      <c r="D196" s="88">
        <v>2022</v>
      </c>
      <c r="E196" s="88">
        <v>2021</v>
      </c>
      <c r="F196" s="88">
        <v>2020</v>
      </c>
      <c r="G196" s="88">
        <v>2019</v>
      </c>
      <c r="H196" s="88">
        <v>2018</v>
      </c>
      <c r="I196" s="1"/>
      <c r="J196" s="1"/>
      <c r="K196" s="1"/>
      <c r="L196" s="1"/>
      <c r="M196" s="1"/>
      <c r="N196" s="1"/>
    </row>
    <row r="197" spans="1:14" ht="15">
      <c r="A197" s="1"/>
      <c r="B197" s="143" t="s">
        <v>252</v>
      </c>
      <c r="C197" s="74"/>
      <c r="D197" s="49">
        <v>6555</v>
      </c>
      <c r="E197" s="69">
        <v>6830</v>
      </c>
      <c r="F197" s="113">
        <v>8300</v>
      </c>
      <c r="G197" s="113">
        <v>16800</v>
      </c>
      <c r="H197" s="113">
        <v>15514</v>
      </c>
      <c r="I197" s="1"/>
      <c r="J197" s="1"/>
      <c r="L197" s="1"/>
      <c r="M197" s="1"/>
    </row>
    <row r="198" spans="1:14" ht="15">
      <c r="A198" s="1"/>
      <c r="B198" s="143" t="s">
        <v>253</v>
      </c>
      <c r="C198" s="74"/>
      <c r="D198" s="253">
        <v>52443.5</v>
      </c>
      <c r="E198" s="69">
        <v>54645</v>
      </c>
      <c r="F198" s="113">
        <v>66402</v>
      </c>
      <c r="G198" s="113">
        <v>134930</v>
      </c>
      <c r="H198" s="113">
        <v>124113</v>
      </c>
      <c r="I198" s="1"/>
      <c r="J198" s="1"/>
      <c r="L198" s="1"/>
      <c r="M198" s="1"/>
    </row>
    <row r="199" spans="1:14" ht="18">
      <c r="A199" s="1"/>
      <c r="B199" s="143" t="s">
        <v>254</v>
      </c>
      <c r="C199" s="74"/>
      <c r="D199" s="49">
        <v>31572</v>
      </c>
      <c r="E199" s="69">
        <v>31415</v>
      </c>
      <c r="F199" s="155" t="s">
        <v>53</v>
      </c>
      <c r="G199" s="155" t="s">
        <v>53</v>
      </c>
      <c r="H199" s="155" t="s">
        <v>53</v>
      </c>
      <c r="I199" s="1"/>
      <c r="J199" s="1"/>
      <c r="K199" s="1"/>
      <c r="L199" s="1"/>
      <c r="M199" s="1"/>
    </row>
    <row r="200" spans="1:14" ht="18">
      <c r="A200" s="1"/>
      <c r="B200" s="143" t="s">
        <v>255</v>
      </c>
      <c r="C200" s="74"/>
      <c r="D200" s="253">
        <v>20871.5</v>
      </c>
      <c r="E200" s="69">
        <v>23230</v>
      </c>
      <c r="F200" s="139" t="s">
        <v>53</v>
      </c>
      <c r="G200" s="139" t="s">
        <v>53</v>
      </c>
      <c r="H200" s="139" t="s">
        <v>53</v>
      </c>
      <c r="I200" s="1"/>
      <c r="J200" s="1"/>
      <c r="K200" s="1"/>
      <c r="L200" s="1"/>
      <c r="M200" s="1"/>
    </row>
    <row r="201" spans="1:14" ht="15">
      <c r="A201" s="1"/>
      <c r="B201" s="143" t="s">
        <v>256</v>
      </c>
      <c r="C201" s="74"/>
      <c r="D201" s="253">
        <v>2.6</v>
      </c>
      <c r="E201" s="130">
        <v>2.6</v>
      </c>
      <c r="F201" s="139">
        <v>2.7</v>
      </c>
      <c r="G201" s="139">
        <v>5.3</v>
      </c>
      <c r="H201" s="139">
        <v>4.5</v>
      </c>
      <c r="I201" s="1"/>
      <c r="J201" s="1"/>
      <c r="K201" s="1"/>
      <c r="L201" s="1"/>
      <c r="M201" s="1"/>
    </row>
    <row r="202" spans="1:14" ht="15">
      <c r="A202" s="1"/>
      <c r="B202" s="143" t="s">
        <v>257</v>
      </c>
      <c r="C202" s="74"/>
      <c r="D202" s="268">
        <v>13.8</v>
      </c>
      <c r="E202" s="130">
        <v>15.5</v>
      </c>
      <c r="F202" s="139">
        <v>20.5</v>
      </c>
      <c r="G202" s="139">
        <v>42.4</v>
      </c>
      <c r="H202" s="139">
        <v>34.6</v>
      </c>
      <c r="I202" s="1"/>
      <c r="J202" s="1"/>
      <c r="K202" s="1"/>
      <c r="L202" s="1"/>
      <c r="M202" s="1"/>
    </row>
    <row r="203" spans="1:14" ht="15">
      <c r="A203" s="1"/>
      <c r="B203" s="354" t="s">
        <v>258</v>
      </c>
      <c r="C203" s="354"/>
      <c r="D203" s="354"/>
      <c r="E203" s="354"/>
      <c r="F203" s="354"/>
      <c r="G203" s="354"/>
      <c r="H203" s="354"/>
      <c r="I203" s="265"/>
      <c r="J203" s="1"/>
      <c r="K203" s="1"/>
      <c r="L203" s="1"/>
      <c r="M203" s="1"/>
    </row>
    <row r="204" spans="1:14" ht="15">
      <c r="A204" s="1"/>
      <c r="B204" s="60"/>
      <c r="C204" s="1"/>
      <c r="D204" s="1"/>
      <c r="E204" s="1"/>
      <c r="F204" s="1"/>
      <c r="G204" s="1"/>
      <c r="H204" s="1"/>
      <c r="I204" s="1"/>
      <c r="J204" s="1"/>
      <c r="K204" s="1"/>
      <c r="L204" s="1"/>
      <c r="M204" s="1"/>
      <c r="N204" s="1"/>
    </row>
    <row r="205" spans="1:14" ht="15">
      <c r="A205" s="1"/>
      <c r="B205" s="1"/>
      <c r="C205" s="1"/>
      <c r="D205" s="1"/>
      <c r="E205" s="1"/>
      <c r="F205" s="1"/>
      <c r="G205" s="1"/>
      <c r="H205" s="1"/>
      <c r="I205" s="1"/>
      <c r="J205" s="1"/>
      <c r="K205" s="1"/>
      <c r="L205" s="1"/>
      <c r="M205" s="1"/>
      <c r="N205" s="1"/>
    </row>
    <row r="206" spans="1:14" ht="15">
      <c r="A206" s="1"/>
      <c r="B206" s="76" t="s">
        <v>259</v>
      </c>
      <c r="C206" s="76"/>
      <c r="D206" s="88">
        <v>2022</v>
      </c>
      <c r="E206" s="88">
        <v>2021</v>
      </c>
      <c r="F206" s="88">
        <v>2020</v>
      </c>
      <c r="G206" s="88">
        <v>2019</v>
      </c>
      <c r="H206" s="88">
        <v>2018</v>
      </c>
      <c r="I206" s="1"/>
      <c r="J206" s="1"/>
      <c r="K206" s="1"/>
      <c r="L206" s="1"/>
      <c r="M206" s="1"/>
      <c r="N206" s="1"/>
    </row>
    <row r="207" spans="1:14" ht="28.5">
      <c r="A207" s="1"/>
      <c r="B207" s="143" t="s">
        <v>260</v>
      </c>
      <c r="C207" s="74"/>
      <c r="D207" s="49">
        <v>54624</v>
      </c>
      <c r="E207" s="10">
        <v>64011</v>
      </c>
      <c r="F207" s="113">
        <v>58015</v>
      </c>
      <c r="G207" s="113">
        <v>87577</v>
      </c>
      <c r="H207" s="113">
        <v>84284</v>
      </c>
      <c r="I207" s="1"/>
      <c r="J207" s="1"/>
      <c r="L207" s="1"/>
      <c r="M207" s="1"/>
    </row>
    <row r="208" spans="1:14" ht="15">
      <c r="A208" s="1"/>
      <c r="B208" s="143" t="s">
        <v>261</v>
      </c>
      <c r="C208" s="74"/>
      <c r="D208" s="49">
        <v>3414</v>
      </c>
      <c r="E208" s="10">
        <v>3609</v>
      </c>
      <c r="F208" s="113">
        <v>3352</v>
      </c>
      <c r="G208" s="113">
        <v>3350</v>
      </c>
      <c r="H208" s="113">
        <v>4024</v>
      </c>
      <c r="I208" s="1"/>
      <c r="J208" s="1"/>
      <c r="L208" s="1"/>
      <c r="M208" s="1"/>
    </row>
    <row r="209" spans="1:14" ht="15">
      <c r="A209" s="1"/>
      <c r="B209" s="1"/>
      <c r="C209" s="1"/>
      <c r="D209" s="1"/>
      <c r="E209" s="1"/>
      <c r="F209" s="1"/>
      <c r="G209" s="1"/>
      <c r="H209" s="1"/>
      <c r="I209" s="1"/>
      <c r="J209" s="1"/>
      <c r="K209" s="1"/>
      <c r="L209" s="1"/>
      <c r="M209" s="1"/>
    </row>
    <row r="210" spans="1:14" ht="15">
      <c r="A210" s="1"/>
      <c r="B210" s="1"/>
      <c r="C210" s="1"/>
      <c r="D210" s="1"/>
      <c r="E210" s="1"/>
      <c r="F210" s="1"/>
      <c r="G210" s="1"/>
      <c r="H210" s="1"/>
      <c r="I210" s="1"/>
      <c r="J210" s="1"/>
      <c r="K210" s="1"/>
      <c r="L210" s="1"/>
      <c r="M210" s="1"/>
      <c r="N210" s="1"/>
    </row>
    <row r="211" spans="1:14" ht="15">
      <c r="A211" s="1"/>
      <c r="J211" s="1"/>
      <c r="K211" s="1"/>
      <c r="L211" s="1"/>
      <c r="M211" s="1"/>
      <c r="N211" s="1"/>
    </row>
  </sheetData>
  <sheetProtection algorithmName="SHA-512" hashValue="yZy5iQunaWbIyFPa+HOJTa3HLotUG/yIUv+LbDXHaDN9tmqHJPsFrTdlBPlF41DCjoutHdMm/6vYOeQY5F4neQ==" saltValue="fH5WhzMpk9osmkJkFOuyfw==" spinCount="100000" sheet="1" objects="1" scenarios="1"/>
  <mergeCells count="37">
    <mergeCell ref="B86:K86"/>
    <mergeCell ref="B146:H146"/>
    <mergeCell ref="B174:H174"/>
    <mergeCell ref="B193:H193"/>
    <mergeCell ref="B183:H183"/>
    <mergeCell ref="B203:H203"/>
    <mergeCell ref="H97:I97"/>
    <mergeCell ref="N11:P11"/>
    <mergeCell ref="J65:K65"/>
    <mergeCell ref="F65:G65"/>
    <mergeCell ref="H65:I65"/>
    <mergeCell ref="J32:K32"/>
    <mergeCell ref="F32:G32"/>
    <mergeCell ref="K11:M11"/>
    <mergeCell ref="B29:N29"/>
    <mergeCell ref="D32:E32"/>
    <mergeCell ref="H32:I32"/>
    <mergeCell ref="D11:F11"/>
    <mergeCell ref="B62:G62"/>
    <mergeCell ref="H11:J11"/>
    <mergeCell ref="B54:J54"/>
    <mergeCell ref="D65:E65"/>
    <mergeCell ref="J97:K97"/>
    <mergeCell ref="D80:E80"/>
    <mergeCell ref="B160:I160"/>
    <mergeCell ref="B144:E144"/>
    <mergeCell ref="D153:E153"/>
    <mergeCell ref="F153:G153"/>
    <mergeCell ref="H153:I153"/>
    <mergeCell ref="B137:I137"/>
    <mergeCell ref="B118:J118"/>
    <mergeCell ref="B107:K107"/>
    <mergeCell ref="B126:G126"/>
    <mergeCell ref="B132:E132"/>
    <mergeCell ref="D97:E97"/>
    <mergeCell ref="F97:G97"/>
    <mergeCell ref="B94:G94"/>
  </mergeCells>
  <pageMargins left="0.25" right="0.25" top="0.75" bottom="0.75" header="0.3" footer="0.3"/>
  <pageSetup scale="51" fitToHeight="0" orientation="landscape" r:id="rId1"/>
  <ignoredErrors>
    <ignoredError sqref="F192 D6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0900-5A49-4F94-94AE-62918FA9912B}">
  <sheetPr>
    <pageSetUpPr fitToPage="1"/>
  </sheetPr>
  <dimension ref="A1:J259"/>
  <sheetViews>
    <sheetView showGridLines="0" topLeftCell="A231" zoomScaleNormal="100" workbookViewId="0">
      <selection activeCell="G251" sqref="G251"/>
    </sheetView>
  </sheetViews>
  <sheetFormatPr defaultColWidth="8.875" defaultRowHeight="12.75"/>
  <cols>
    <col min="1" max="1" width="9.125" customWidth="1"/>
    <col min="2" max="2" width="57" customWidth="1"/>
    <col min="3" max="7" width="11.125" customWidth="1"/>
    <col min="8" max="8" width="11.375" customWidth="1"/>
    <col min="9" max="9" width="12.125" customWidth="1"/>
  </cols>
  <sheetData>
    <row r="1" spans="1:10" ht="95.25" customHeight="1"/>
    <row r="2" spans="1:10" ht="15">
      <c r="A2" s="1"/>
      <c r="B2" s="1"/>
      <c r="C2" s="1"/>
      <c r="D2" s="1"/>
      <c r="E2" s="1"/>
      <c r="F2" s="1"/>
      <c r="G2" s="1"/>
      <c r="H2" s="1"/>
      <c r="I2" s="1"/>
    </row>
    <row r="3" spans="1:10" ht="24.75">
      <c r="A3" s="159"/>
      <c r="B3" s="160" t="s">
        <v>262</v>
      </c>
      <c r="C3" s="1"/>
      <c r="D3" s="1"/>
      <c r="E3" s="1"/>
      <c r="F3" s="1"/>
      <c r="G3" s="1"/>
      <c r="H3" s="1"/>
      <c r="I3" s="1"/>
    </row>
    <row r="4" spans="1:10" ht="24.75">
      <c r="A4" s="159"/>
      <c r="B4" s="2"/>
      <c r="C4" s="1"/>
      <c r="D4" s="1"/>
      <c r="E4" s="1"/>
      <c r="F4" s="1"/>
      <c r="G4" s="1"/>
      <c r="H4" s="1"/>
      <c r="I4" s="1"/>
    </row>
    <row r="5" spans="1:10" ht="15">
      <c r="A5" s="62"/>
      <c r="B5" s="161" t="s">
        <v>263</v>
      </c>
      <c r="C5" s="1"/>
      <c r="D5" s="1"/>
      <c r="E5" s="1"/>
      <c r="F5" s="1"/>
      <c r="G5" s="1"/>
      <c r="H5" s="1"/>
      <c r="I5" s="1"/>
    </row>
    <row r="6" spans="1:10" ht="15">
      <c r="A6" s="1"/>
      <c r="B6" s="1"/>
      <c r="C6" s="1"/>
      <c r="D6" s="1"/>
      <c r="E6" s="1"/>
      <c r="F6" s="1"/>
      <c r="G6" s="1"/>
      <c r="H6" s="1"/>
      <c r="I6" s="1"/>
    </row>
    <row r="7" spans="1:10" ht="15">
      <c r="A7" s="1"/>
      <c r="B7" s="104" t="s">
        <v>264</v>
      </c>
      <c r="C7" s="1"/>
      <c r="D7" s="1"/>
      <c r="E7" s="1"/>
      <c r="F7" s="1"/>
      <c r="G7" s="1"/>
      <c r="H7" s="1"/>
      <c r="I7" s="1"/>
    </row>
    <row r="8" spans="1:10" ht="15">
      <c r="A8" s="1"/>
      <c r="B8" s="104"/>
      <c r="C8" s="1"/>
      <c r="D8" s="1"/>
      <c r="E8" s="1"/>
      <c r="F8" s="1"/>
      <c r="G8" s="1"/>
      <c r="H8" s="1"/>
      <c r="I8" s="1"/>
    </row>
    <row r="9" spans="1:10" ht="32.25" customHeight="1">
      <c r="A9" s="1"/>
      <c r="B9" s="65" t="s">
        <v>265</v>
      </c>
      <c r="C9" s="86">
        <v>2022</v>
      </c>
      <c r="D9" s="86" t="s">
        <v>266</v>
      </c>
      <c r="E9" s="86">
        <v>2020</v>
      </c>
      <c r="F9" s="86">
        <v>2019</v>
      </c>
      <c r="G9" s="86">
        <v>2018</v>
      </c>
      <c r="H9" s="1"/>
      <c r="I9" s="1"/>
      <c r="J9" s="1"/>
    </row>
    <row r="10" spans="1:10" ht="15">
      <c r="A10" s="1"/>
      <c r="B10" s="8" t="s">
        <v>267</v>
      </c>
      <c r="C10" s="98">
        <v>14.6</v>
      </c>
      <c r="D10" s="128">
        <v>15.1</v>
      </c>
      <c r="E10" s="128">
        <v>12.4</v>
      </c>
      <c r="F10" s="270">
        <v>13</v>
      </c>
      <c r="G10" s="270">
        <v>13.8</v>
      </c>
      <c r="H10" s="1"/>
      <c r="I10" s="1"/>
      <c r="J10" s="1"/>
    </row>
    <row r="11" spans="1:10" ht="15">
      <c r="A11" s="1"/>
      <c r="B11" s="8" t="s">
        <v>268</v>
      </c>
      <c r="C11" s="98">
        <v>16.7</v>
      </c>
      <c r="D11" s="128">
        <v>18.399999999999999</v>
      </c>
      <c r="E11" s="128">
        <v>16.600000000000001</v>
      </c>
      <c r="F11" s="269">
        <v>16.8</v>
      </c>
      <c r="G11" s="270">
        <v>16</v>
      </c>
      <c r="H11" s="1"/>
      <c r="I11" s="1"/>
      <c r="J11" s="1"/>
    </row>
    <row r="12" spans="1:10" ht="15">
      <c r="A12" s="1"/>
      <c r="B12" s="8" t="s">
        <v>269</v>
      </c>
      <c r="C12" s="98">
        <v>28.9</v>
      </c>
      <c r="D12" s="128">
        <v>36.6</v>
      </c>
      <c r="E12" s="128">
        <v>31.5</v>
      </c>
      <c r="F12" s="269">
        <v>33.700000000000003</v>
      </c>
      <c r="G12" s="269">
        <v>24.4</v>
      </c>
      <c r="H12" s="1"/>
      <c r="I12" s="1"/>
      <c r="J12" s="1"/>
    </row>
    <row r="13" spans="1:10" ht="36.6" customHeight="1">
      <c r="A13" s="1"/>
      <c r="B13" s="346" t="s">
        <v>270</v>
      </c>
      <c r="C13" s="346"/>
      <c r="D13" s="346"/>
      <c r="E13" s="346"/>
      <c r="F13" s="346"/>
      <c r="G13" s="346"/>
      <c r="H13" s="163"/>
      <c r="I13" s="163"/>
    </row>
    <row r="14" spans="1:10" ht="15">
      <c r="A14" s="1"/>
      <c r="B14" s="1"/>
      <c r="C14" s="1"/>
      <c r="D14" s="1"/>
      <c r="E14" s="1"/>
      <c r="F14" s="1"/>
      <c r="G14" s="1"/>
      <c r="H14" s="1"/>
      <c r="I14" s="1"/>
    </row>
    <row r="15" spans="1:10" ht="15">
      <c r="A15" s="1"/>
      <c r="B15" s="1"/>
      <c r="C15" s="1"/>
      <c r="D15" s="1"/>
      <c r="E15" s="1"/>
      <c r="F15" s="1"/>
      <c r="G15" s="1"/>
      <c r="H15" s="1"/>
      <c r="I15" s="1"/>
    </row>
    <row r="16" spans="1:10" ht="15.95" customHeight="1">
      <c r="A16" s="1"/>
      <c r="B16" s="65" t="s">
        <v>271</v>
      </c>
      <c r="C16" s="86">
        <v>2022</v>
      </c>
      <c r="D16" s="86" t="s">
        <v>272</v>
      </c>
      <c r="E16" s="86">
        <v>2020</v>
      </c>
      <c r="F16" s="86">
        <v>2019</v>
      </c>
      <c r="G16" s="86">
        <v>2018</v>
      </c>
      <c r="H16" s="1"/>
      <c r="I16" s="1"/>
      <c r="J16" s="1"/>
    </row>
    <row r="17" spans="1:10" ht="15">
      <c r="A17" s="1"/>
      <c r="B17" s="271" t="s">
        <v>87</v>
      </c>
      <c r="C17" s="253">
        <v>25.6</v>
      </c>
      <c r="D17" s="128">
        <v>29.7</v>
      </c>
      <c r="E17" s="128">
        <v>26.3</v>
      </c>
      <c r="F17" s="269">
        <v>27.7</v>
      </c>
      <c r="G17" s="269">
        <v>21.6</v>
      </c>
      <c r="H17" s="1"/>
      <c r="I17" s="1"/>
      <c r="J17" s="1"/>
    </row>
    <row r="18" spans="1:10" ht="15">
      <c r="A18" s="1"/>
      <c r="B18" s="142" t="s">
        <v>88</v>
      </c>
      <c r="C18" s="272">
        <v>20.9</v>
      </c>
      <c r="D18" s="273">
        <v>24.8</v>
      </c>
      <c r="E18" s="273">
        <v>21.3</v>
      </c>
      <c r="F18" s="273">
        <v>23</v>
      </c>
      <c r="G18" s="273">
        <v>19.2</v>
      </c>
      <c r="H18" s="1"/>
      <c r="I18" s="1"/>
      <c r="J18" s="1"/>
    </row>
    <row r="19" spans="1:10" ht="33.6" customHeight="1">
      <c r="A19" s="1"/>
      <c r="B19" s="346" t="s">
        <v>273</v>
      </c>
      <c r="C19" s="346"/>
      <c r="D19" s="346"/>
      <c r="E19" s="346"/>
      <c r="F19" s="346"/>
      <c r="G19" s="346"/>
      <c r="H19" s="163"/>
      <c r="I19" s="1"/>
    </row>
    <row r="20" spans="1:10" ht="15">
      <c r="A20" s="1"/>
      <c r="B20" s="1"/>
      <c r="C20" s="1"/>
      <c r="D20" s="1"/>
      <c r="E20" s="1"/>
      <c r="F20" s="1"/>
      <c r="G20" s="1"/>
      <c r="H20" s="1"/>
      <c r="I20" s="1"/>
    </row>
    <row r="21" spans="1:10" ht="15">
      <c r="A21" s="1"/>
      <c r="B21" s="1"/>
      <c r="C21" s="1"/>
      <c r="D21" s="1"/>
      <c r="E21" s="1"/>
      <c r="F21" s="1"/>
      <c r="G21" s="1"/>
      <c r="H21" s="1"/>
      <c r="I21" s="1"/>
    </row>
    <row r="22" spans="1:10" ht="15.95" customHeight="1">
      <c r="A22" s="1"/>
      <c r="B22" s="88" t="s">
        <v>274</v>
      </c>
      <c r="C22" s="86">
        <v>2022</v>
      </c>
      <c r="D22" s="86">
        <v>2021</v>
      </c>
      <c r="E22" s="86">
        <v>2020</v>
      </c>
      <c r="F22" s="86">
        <v>2019</v>
      </c>
      <c r="G22" s="86">
        <v>2018</v>
      </c>
      <c r="H22" s="1"/>
      <c r="I22" s="1"/>
      <c r="J22" s="1"/>
    </row>
    <row r="23" spans="1:10" ht="20.100000000000001" customHeight="1">
      <c r="A23" s="1"/>
      <c r="B23" s="274" t="s">
        <v>275</v>
      </c>
      <c r="C23" s="253">
        <v>53.6</v>
      </c>
      <c r="D23" s="128">
        <v>49.2</v>
      </c>
      <c r="E23" s="128">
        <v>52</v>
      </c>
      <c r="F23" s="269">
        <v>47.1</v>
      </c>
      <c r="G23" s="269">
        <v>45.7</v>
      </c>
      <c r="H23" s="1"/>
      <c r="I23" s="1"/>
      <c r="J23" s="1"/>
    </row>
    <row r="24" spans="1:10" ht="82.5" customHeight="1">
      <c r="A24" s="1"/>
      <c r="B24" s="346" t="s">
        <v>276</v>
      </c>
      <c r="C24" s="346"/>
      <c r="D24" s="346"/>
      <c r="E24" s="346"/>
      <c r="F24" s="346"/>
      <c r="G24" s="346"/>
      <c r="H24" s="163"/>
      <c r="I24" s="1"/>
    </row>
    <row r="25" spans="1:10" ht="15">
      <c r="A25" s="1"/>
      <c r="B25" s="346"/>
      <c r="C25" s="346"/>
      <c r="D25" s="346"/>
      <c r="E25" s="346"/>
      <c r="F25" s="346"/>
      <c r="G25" s="346"/>
      <c r="H25" s="346"/>
      <c r="I25" s="1"/>
    </row>
    <row r="26" spans="1:10" ht="15">
      <c r="A26" s="1"/>
      <c r="B26" s="164"/>
      <c r="C26" s="164"/>
      <c r="D26" s="164"/>
      <c r="E26" s="164"/>
      <c r="F26" s="164"/>
      <c r="G26" s="164"/>
      <c r="H26" s="164"/>
      <c r="I26" s="1"/>
    </row>
    <row r="27" spans="1:10" ht="15">
      <c r="A27" s="1"/>
      <c r="B27" s="165"/>
      <c r="C27" s="1"/>
      <c r="D27" s="1"/>
      <c r="E27" s="1"/>
      <c r="F27" s="1"/>
      <c r="G27" s="1"/>
      <c r="H27" s="1"/>
      <c r="I27" s="1"/>
    </row>
    <row r="28" spans="1:10" ht="15">
      <c r="A28" s="1"/>
      <c r="B28" s="104" t="s">
        <v>277</v>
      </c>
      <c r="G28" s="1"/>
      <c r="H28" s="1"/>
      <c r="I28" s="1"/>
    </row>
    <row r="29" spans="1:10" ht="15">
      <c r="A29" s="1"/>
      <c r="B29" s="104"/>
      <c r="G29" s="1"/>
      <c r="H29" s="1"/>
      <c r="I29" s="1"/>
    </row>
    <row r="30" spans="1:10" ht="19.5" customHeight="1">
      <c r="A30" s="1"/>
      <c r="B30" s="65" t="s">
        <v>278</v>
      </c>
      <c r="C30" s="86">
        <v>2022</v>
      </c>
      <c r="D30" s="86">
        <v>2021</v>
      </c>
      <c r="E30" s="86">
        <v>2020</v>
      </c>
      <c r="F30" s="86">
        <v>2019</v>
      </c>
      <c r="G30" s="86">
        <v>2018</v>
      </c>
      <c r="H30" s="1"/>
      <c r="I30" s="105"/>
      <c r="J30" s="1"/>
    </row>
    <row r="31" spans="1:10" ht="15.75">
      <c r="A31" s="1"/>
      <c r="B31" s="142" t="s">
        <v>279</v>
      </c>
      <c r="C31" s="277">
        <v>1133</v>
      </c>
      <c r="D31" s="11">
        <v>1435</v>
      </c>
      <c r="E31" s="11">
        <v>1449</v>
      </c>
      <c r="F31" s="11" t="s">
        <v>53</v>
      </c>
      <c r="G31" s="11" t="s">
        <v>53</v>
      </c>
      <c r="H31" s="1"/>
      <c r="I31" s="51"/>
      <c r="J31" s="1"/>
    </row>
    <row r="32" spans="1:10" ht="15.75">
      <c r="A32" s="1"/>
      <c r="B32" s="143" t="s">
        <v>280</v>
      </c>
      <c r="C32" s="277">
        <v>518</v>
      </c>
      <c r="D32" s="11">
        <v>573</v>
      </c>
      <c r="E32" s="11">
        <v>569</v>
      </c>
      <c r="F32" s="11">
        <v>784</v>
      </c>
      <c r="G32" s="11">
        <v>1114</v>
      </c>
      <c r="H32" s="1"/>
      <c r="I32" s="51"/>
      <c r="J32" s="1"/>
    </row>
    <row r="33" spans="1:10" ht="17.25" customHeight="1">
      <c r="A33" s="1"/>
      <c r="B33" s="142" t="s">
        <v>281</v>
      </c>
      <c r="C33" s="277">
        <v>322</v>
      </c>
      <c r="D33" s="11">
        <v>381</v>
      </c>
      <c r="E33" s="11">
        <v>370</v>
      </c>
      <c r="F33" s="11">
        <v>516</v>
      </c>
      <c r="G33" s="11">
        <v>743</v>
      </c>
      <c r="H33" s="1"/>
      <c r="I33" s="51"/>
      <c r="J33" s="1"/>
    </row>
    <row r="34" spans="1:10" ht="15">
      <c r="A34" s="1"/>
      <c r="B34" s="142" t="s">
        <v>282</v>
      </c>
      <c r="C34" s="277">
        <v>95</v>
      </c>
      <c r="D34" s="11">
        <v>114</v>
      </c>
      <c r="E34" s="11">
        <v>93</v>
      </c>
      <c r="F34" s="11">
        <v>151</v>
      </c>
      <c r="G34" s="11">
        <v>226</v>
      </c>
      <c r="H34" s="1"/>
      <c r="I34" s="51"/>
      <c r="J34" s="1"/>
    </row>
    <row r="35" spans="1:10" ht="15">
      <c r="A35" s="1"/>
      <c r="B35" s="142" t="s">
        <v>283</v>
      </c>
      <c r="C35" s="277">
        <v>101</v>
      </c>
      <c r="D35" s="11">
        <v>78</v>
      </c>
      <c r="E35" s="11">
        <v>97</v>
      </c>
      <c r="F35" s="11">
        <v>117</v>
      </c>
      <c r="G35" s="11">
        <v>140</v>
      </c>
      <c r="H35" s="1"/>
      <c r="I35" s="51"/>
      <c r="J35" s="1"/>
    </row>
    <row r="36" spans="1:10" ht="15">
      <c r="A36" s="1"/>
      <c r="B36" s="142" t="s">
        <v>284</v>
      </c>
      <c r="C36" s="277">
        <v>142</v>
      </c>
      <c r="D36" s="11">
        <v>157</v>
      </c>
      <c r="E36" s="11">
        <v>157</v>
      </c>
      <c r="F36" s="11">
        <v>156</v>
      </c>
      <c r="G36" s="11">
        <v>137</v>
      </c>
      <c r="H36" s="1"/>
      <c r="I36" s="51"/>
      <c r="J36" s="1"/>
    </row>
    <row r="37" spans="1:10" ht="17.45" customHeight="1">
      <c r="A37" s="1"/>
      <c r="B37" s="346" t="s">
        <v>285</v>
      </c>
      <c r="C37" s="346"/>
      <c r="D37" s="346"/>
      <c r="E37" s="346"/>
      <c r="F37" s="346"/>
      <c r="G37" s="346"/>
      <c r="H37" s="346"/>
      <c r="I37" s="1"/>
    </row>
    <row r="38" spans="1:10" ht="15">
      <c r="A38" s="1"/>
      <c r="B38" s="1"/>
      <c r="C38" s="1"/>
      <c r="D38" s="1"/>
      <c r="E38" s="1"/>
      <c r="F38" s="1"/>
      <c r="G38" s="1"/>
      <c r="H38" s="1"/>
      <c r="I38" s="1"/>
    </row>
    <row r="39" spans="1:10" ht="15">
      <c r="A39" s="1"/>
      <c r="B39" s="1"/>
      <c r="C39" s="1"/>
      <c r="D39" s="1"/>
      <c r="E39" s="1"/>
      <c r="F39" s="1"/>
      <c r="G39" s="1"/>
      <c r="H39" s="1"/>
      <c r="I39" s="1"/>
    </row>
    <row r="40" spans="1:10" ht="15">
      <c r="A40" s="1"/>
      <c r="B40" s="1"/>
      <c r="C40" s="1"/>
      <c r="D40" s="1"/>
      <c r="E40" s="1"/>
      <c r="F40" s="1"/>
      <c r="G40" s="1"/>
      <c r="H40" s="1"/>
      <c r="I40" s="1"/>
    </row>
    <row r="41" spans="1:10" ht="15">
      <c r="A41" s="1"/>
      <c r="B41" s="104" t="s">
        <v>286</v>
      </c>
      <c r="C41" s="1"/>
      <c r="D41" s="1"/>
      <c r="E41" s="1"/>
      <c r="F41" s="1"/>
      <c r="G41" s="1"/>
      <c r="H41" s="1"/>
      <c r="I41" s="1"/>
    </row>
    <row r="42" spans="1:10" ht="15">
      <c r="A42" s="1"/>
      <c r="B42" s="1"/>
      <c r="C42" s="1"/>
      <c r="D42" s="1"/>
      <c r="E42" s="1"/>
      <c r="F42" s="1"/>
      <c r="G42" s="1"/>
      <c r="H42" s="1"/>
      <c r="I42" s="1"/>
    </row>
    <row r="43" spans="1:10" ht="15.75">
      <c r="A43" s="1"/>
      <c r="B43" s="65" t="s">
        <v>287</v>
      </c>
      <c r="C43" s="86">
        <v>2022</v>
      </c>
      <c r="D43" s="86">
        <v>2021</v>
      </c>
      <c r="E43" s="86">
        <v>2020</v>
      </c>
      <c r="F43" s="86">
        <v>2019</v>
      </c>
      <c r="G43" s="86">
        <v>2018</v>
      </c>
      <c r="H43" s="1"/>
      <c r="I43" s="1"/>
    </row>
    <row r="44" spans="1:10" ht="15.75">
      <c r="A44" s="1"/>
      <c r="B44" s="271" t="s">
        <v>288</v>
      </c>
      <c r="C44" s="253">
        <v>0.5</v>
      </c>
      <c r="D44" s="128">
        <v>0.9</v>
      </c>
      <c r="E44" s="128">
        <v>0.6</v>
      </c>
      <c r="F44" s="128">
        <v>0.5</v>
      </c>
      <c r="G44" s="128">
        <v>1.2</v>
      </c>
      <c r="H44" s="1"/>
      <c r="I44" s="1"/>
    </row>
    <row r="45" spans="1:10" ht="15">
      <c r="A45" s="1"/>
      <c r="B45" s="142" t="s">
        <v>22</v>
      </c>
      <c r="C45" s="272">
        <v>0.8</v>
      </c>
      <c r="D45" s="273">
        <v>1.2</v>
      </c>
      <c r="E45" s="273">
        <v>0.5</v>
      </c>
      <c r="F45" s="273">
        <v>1.7</v>
      </c>
      <c r="G45" s="273">
        <v>1.4</v>
      </c>
      <c r="H45" s="1"/>
      <c r="I45" s="1"/>
    </row>
    <row r="46" spans="1:10" ht="15">
      <c r="A46" s="1"/>
      <c r="B46" s="142" t="s">
        <v>242</v>
      </c>
      <c r="C46" s="272">
        <v>0.4</v>
      </c>
      <c r="D46" s="273">
        <v>0.3</v>
      </c>
      <c r="E46" s="273">
        <v>0.1</v>
      </c>
      <c r="F46" s="273">
        <v>0</v>
      </c>
      <c r="G46" s="273">
        <v>0.3</v>
      </c>
      <c r="H46" s="1"/>
      <c r="I46" s="1"/>
    </row>
    <row r="47" spans="1:10" ht="15">
      <c r="A47" s="1"/>
      <c r="B47" s="142" t="s">
        <v>241</v>
      </c>
      <c r="C47" s="272">
        <v>0.2</v>
      </c>
      <c r="D47" s="273">
        <v>0</v>
      </c>
      <c r="E47" s="273">
        <v>0</v>
      </c>
      <c r="F47" s="273">
        <v>0</v>
      </c>
      <c r="G47" s="273">
        <v>0</v>
      </c>
      <c r="H47" s="1"/>
      <c r="I47" s="1"/>
    </row>
    <row r="48" spans="1:10" ht="24.95" customHeight="1">
      <c r="A48" s="1"/>
      <c r="B48" s="346" t="s">
        <v>289</v>
      </c>
      <c r="C48" s="346"/>
      <c r="D48" s="346"/>
      <c r="E48" s="346"/>
      <c r="F48" s="346"/>
      <c r="G48" s="346"/>
      <c r="H48" s="163"/>
      <c r="I48" s="1"/>
    </row>
    <row r="49" spans="1:9" ht="15">
      <c r="A49" s="1"/>
      <c r="B49" s="164"/>
      <c r="C49" s="164"/>
      <c r="D49" s="164"/>
      <c r="E49" s="164"/>
      <c r="F49" s="164"/>
      <c r="G49" s="164"/>
      <c r="H49" s="164"/>
      <c r="I49" s="1"/>
    </row>
    <row r="50" spans="1:9" ht="15">
      <c r="A50" s="1"/>
      <c r="B50" s="164"/>
      <c r="C50" s="164"/>
      <c r="D50" s="164"/>
      <c r="E50" s="164"/>
      <c r="F50" s="164"/>
      <c r="G50" s="164"/>
      <c r="H50" s="164"/>
      <c r="I50" s="1"/>
    </row>
    <row r="51" spans="1:9" ht="15.75">
      <c r="A51" s="1"/>
      <c r="B51" s="5" t="s">
        <v>290</v>
      </c>
      <c r="C51" s="86">
        <v>2022</v>
      </c>
      <c r="D51" s="86">
        <v>2021</v>
      </c>
      <c r="E51" s="86">
        <v>2020</v>
      </c>
      <c r="F51" s="86">
        <v>2019</v>
      </c>
      <c r="G51" s="86">
        <v>2018</v>
      </c>
      <c r="H51" s="105"/>
      <c r="I51" s="1"/>
    </row>
    <row r="52" spans="1:9" ht="15">
      <c r="A52" s="1"/>
      <c r="B52" s="271" t="s">
        <v>21</v>
      </c>
      <c r="C52" s="253">
        <v>1.7</v>
      </c>
      <c r="D52" s="128">
        <v>1.5</v>
      </c>
      <c r="E52" s="270">
        <v>1.7</v>
      </c>
      <c r="F52" s="270">
        <v>2</v>
      </c>
      <c r="G52" s="270">
        <v>2</v>
      </c>
      <c r="H52" s="1"/>
      <c r="I52" s="1"/>
    </row>
    <row r="53" spans="1:9" ht="15">
      <c r="A53" s="1"/>
      <c r="B53" s="142" t="s">
        <v>22</v>
      </c>
      <c r="C53" s="272">
        <v>2.1</v>
      </c>
      <c r="D53" s="273">
        <v>1.7</v>
      </c>
      <c r="E53" s="139">
        <v>1.7</v>
      </c>
      <c r="F53" s="139">
        <v>2</v>
      </c>
      <c r="G53" s="139">
        <v>1.8</v>
      </c>
      <c r="H53" s="1"/>
      <c r="I53" s="1"/>
    </row>
    <row r="54" spans="1:9" ht="15">
      <c r="A54" s="1"/>
      <c r="B54" s="142" t="s">
        <v>241</v>
      </c>
      <c r="C54" s="272">
        <v>1.5</v>
      </c>
      <c r="D54" s="273">
        <v>1.5</v>
      </c>
      <c r="E54" s="139">
        <v>1.5</v>
      </c>
      <c r="F54" s="139">
        <v>1.9</v>
      </c>
      <c r="G54" s="139">
        <v>1.9</v>
      </c>
      <c r="H54" s="1"/>
      <c r="I54" s="1"/>
    </row>
    <row r="55" spans="1:9" ht="24.95" customHeight="1">
      <c r="A55" s="1"/>
      <c r="B55" s="362" t="s">
        <v>291</v>
      </c>
      <c r="C55" s="362"/>
      <c r="D55" s="362"/>
      <c r="E55" s="362"/>
      <c r="F55" s="362"/>
      <c r="G55" s="362"/>
      <c r="H55" s="164"/>
      <c r="I55" s="1"/>
    </row>
    <row r="56" spans="1:9" ht="15">
      <c r="A56" s="1"/>
      <c r="B56" s="87"/>
      <c r="C56" s="164"/>
      <c r="D56" s="164"/>
      <c r="E56" s="164"/>
      <c r="F56" s="164"/>
      <c r="G56" s="164"/>
      <c r="H56" s="164"/>
      <c r="I56" s="1"/>
    </row>
    <row r="57" spans="1:9" ht="15">
      <c r="A57" s="1"/>
      <c r="B57" s="87"/>
      <c r="C57" s="164"/>
      <c r="D57" s="164"/>
      <c r="E57" s="164"/>
      <c r="F57" s="164"/>
      <c r="G57" s="164"/>
      <c r="H57" s="164"/>
      <c r="I57" s="1"/>
    </row>
    <row r="58" spans="1:9" ht="20.100000000000001" customHeight="1">
      <c r="A58" s="1"/>
      <c r="B58" s="66" t="s">
        <v>292</v>
      </c>
      <c r="C58" s="86">
        <v>2022</v>
      </c>
      <c r="D58" s="86">
        <v>2021</v>
      </c>
      <c r="E58" s="86">
        <v>2020</v>
      </c>
      <c r="F58" s="86">
        <v>2019</v>
      </c>
      <c r="G58" s="86">
        <v>2018</v>
      </c>
      <c r="H58" s="1"/>
      <c r="I58" s="1"/>
    </row>
    <row r="59" spans="1:9" ht="15">
      <c r="A59" s="1"/>
      <c r="B59" s="271" t="s">
        <v>293</v>
      </c>
      <c r="C59" s="253">
        <v>5.5</v>
      </c>
      <c r="D59" s="128">
        <v>6.5</v>
      </c>
      <c r="E59" s="270">
        <v>5.94</v>
      </c>
      <c r="F59" s="269" t="s">
        <v>53</v>
      </c>
      <c r="G59" s="269" t="s">
        <v>53</v>
      </c>
      <c r="H59" s="1"/>
      <c r="I59" s="1"/>
    </row>
    <row r="60" spans="1:9" ht="15">
      <c r="A60" s="1"/>
      <c r="B60" s="142" t="s">
        <v>294</v>
      </c>
      <c r="C60" s="272">
        <v>9.5</v>
      </c>
      <c r="D60" s="273">
        <v>9.4</v>
      </c>
      <c r="E60" s="139">
        <v>8.85</v>
      </c>
      <c r="F60" s="129" t="s">
        <v>53</v>
      </c>
      <c r="G60" s="129" t="s">
        <v>53</v>
      </c>
      <c r="H60" s="1"/>
      <c r="I60" s="1"/>
    </row>
    <row r="61" spans="1:9" ht="15">
      <c r="A61" s="1"/>
      <c r="B61" s="87" t="s">
        <v>295</v>
      </c>
      <c r="C61" s="164"/>
      <c r="D61" s="164"/>
      <c r="E61" s="164"/>
      <c r="F61" s="164"/>
      <c r="G61" s="164"/>
      <c r="H61" s="164"/>
      <c r="I61" s="1"/>
    </row>
    <row r="62" spans="1:9" ht="15">
      <c r="A62" s="1"/>
      <c r="B62" s="164"/>
      <c r="C62" s="164"/>
      <c r="D62" s="164"/>
      <c r="E62" s="164"/>
      <c r="F62" s="164"/>
      <c r="G62" s="164"/>
      <c r="H62" s="164"/>
      <c r="I62" s="1"/>
    </row>
    <row r="63" spans="1:9" ht="15">
      <c r="A63" s="1"/>
      <c r="B63" s="164"/>
      <c r="C63" s="164"/>
      <c r="D63" s="164"/>
      <c r="E63" s="164"/>
      <c r="F63" s="164"/>
      <c r="G63" s="164"/>
      <c r="H63" s="164"/>
      <c r="I63" s="1"/>
    </row>
    <row r="64" spans="1:9" ht="15">
      <c r="A64" s="1"/>
      <c r="B64" s="164"/>
      <c r="C64" s="164"/>
      <c r="D64" s="164"/>
      <c r="E64" s="164"/>
      <c r="F64" s="164"/>
      <c r="G64" s="164"/>
      <c r="H64" s="164"/>
      <c r="I64" s="1"/>
    </row>
    <row r="65" spans="1:9" ht="15">
      <c r="A65" s="1"/>
      <c r="B65" s="161" t="s">
        <v>296</v>
      </c>
      <c r="C65" s="164"/>
      <c r="D65" s="164"/>
      <c r="E65" s="164"/>
      <c r="F65" s="164"/>
      <c r="G65" s="164"/>
      <c r="H65" s="164"/>
      <c r="I65" s="1"/>
    </row>
    <row r="66" spans="1:9" ht="15">
      <c r="A66" s="62"/>
      <c r="B66" s="1"/>
      <c r="C66" s="1"/>
      <c r="D66" s="1"/>
      <c r="E66" s="1"/>
      <c r="F66" s="1"/>
      <c r="G66" s="1"/>
      <c r="H66" s="1"/>
      <c r="I66" s="1"/>
    </row>
    <row r="67" spans="1:9" ht="15">
      <c r="A67" s="1"/>
      <c r="B67" s="5" t="s">
        <v>297</v>
      </c>
      <c r="C67" s="86">
        <v>2022</v>
      </c>
      <c r="D67" s="86">
        <v>2021</v>
      </c>
      <c r="E67" s="86">
        <v>2020</v>
      </c>
      <c r="F67" s="86">
        <v>2019</v>
      </c>
      <c r="G67" s="86">
        <v>2018</v>
      </c>
      <c r="H67" s="105"/>
      <c r="I67" s="1"/>
    </row>
    <row r="68" spans="1:9" ht="18">
      <c r="A68" s="1"/>
      <c r="B68" s="275" t="s">
        <v>298</v>
      </c>
      <c r="C68" s="253">
        <v>-3.3</v>
      </c>
      <c r="D68" s="128">
        <v>-4.3</v>
      </c>
      <c r="E68" s="128">
        <v>-1.3</v>
      </c>
      <c r="F68" s="269">
        <v>-3.4</v>
      </c>
      <c r="G68" s="269">
        <v>-5.2</v>
      </c>
      <c r="H68" s="51"/>
      <c r="I68" s="1"/>
    </row>
    <row r="69" spans="1:9" ht="18">
      <c r="A69" s="1"/>
      <c r="B69" s="276" t="s">
        <v>299</v>
      </c>
      <c r="C69" s="272" t="s">
        <v>300</v>
      </c>
      <c r="D69" s="11" t="s">
        <v>300</v>
      </c>
      <c r="E69" s="11" t="s">
        <v>301</v>
      </c>
      <c r="F69" s="129" t="s">
        <v>302</v>
      </c>
      <c r="G69" s="129" t="s">
        <v>301</v>
      </c>
      <c r="H69" s="51"/>
      <c r="I69" s="1"/>
    </row>
    <row r="70" spans="1:9" ht="18">
      <c r="A70" s="1"/>
      <c r="B70" s="93" t="s">
        <v>303</v>
      </c>
      <c r="C70" s="272">
        <v>-24.6</v>
      </c>
      <c r="D70" s="273">
        <v>-19</v>
      </c>
      <c r="E70" s="273">
        <v>-17.100000000000001</v>
      </c>
      <c r="F70" s="129">
        <v>-19.5</v>
      </c>
      <c r="G70" s="129">
        <v>-22.7</v>
      </c>
      <c r="H70" s="51"/>
      <c r="I70" s="1"/>
    </row>
    <row r="71" spans="1:9" ht="18">
      <c r="A71" s="1"/>
      <c r="B71" s="276" t="s">
        <v>299</v>
      </c>
      <c r="C71" s="272" t="s">
        <v>300</v>
      </c>
      <c r="D71" s="11" t="s">
        <v>300</v>
      </c>
      <c r="E71" s="11" t="s">
        <v>302</v>
      </c>
      <c r="F71" s="129" t="s">
        <v>301</v>
      </c>
      <c r="G71" s="129" t="s">
        <v>301</v>
      </c>
      <c r="H71" s="51"/>
      <c r="I71" s="1"/>
    </row>
    <row r="72" spans="1:9" ht="18">
      <c r="A72" s="1"/>
      <c r="B72" s="93" t="s">
        <v>304</v>
      </c>
      <c r="C72" s="277">
        <v>40</v>
      </c>
      <c r="D72" s="11">
        <v>36</v>
      </c>
      <c r="E72" s="11">
        <v>33</v>
      </c>
      <c r="F72" s="11">
        <v>29</v>
      </c>
      <c r="G72" s="11">
        <v>25</v>
      </c>
      <c r="H72" s="70"/>
      <c r="I72" s="1"/>
    </row>
    <row r="73" spans="1:9" ht="18">
      <c r="A73" s="1"/>
      <c r="B73" s="276" t="s">
        <v>299</v>
      </c>
      <c r="C73" s="277" t="s">
        <v>305</v>
      </c>
      <c r="D73" s="11" t="s">
        <v>306</v>
      </c>
      <c r="E73" s="11" t="s">
        <v>307</v>
      </c>
      <c r="F73" s="129" t="s">
        <v>307</v>
      </c>
      <c r="G73" s="129" t="s">
        <v>307</v>
      </c>
      <c r="H73" s="51"/>
      <c r="I73" s="1"/>
    </row>
    <row r="74" spans="1:9" ht="18">
      <c r="A74" s="1"/>
      <c r="B74" s="93" t="s">
        <v>308</v>
      </c>
      <c r="C74" s="272">
        <v>13.7</v>
      </c>
      <c r="D74" s="273">
        <v>28.4</v>
      </c>
      <c r="E74" s="273">
        <v>27.3</v>
      </c>
      <c r="F74" s="129">
        <v>12.9</v>
      </c>
      <c r="G74" s="139">
        <v>16</v>
      </c>
      <c r="H74" s="51"/>
      <c r="I74" s="1"/>
    </row>
    <row r="75" spans="1:9" ht="18">
      <c r="A75" s="1"/>
      <c r="B75" s="276" t="s">
        <v>299</v>
      </c>
      <c r="C75" s="272" t="s">
        <v>300</v>
      </c>
      <c r="D75" s="11" t="s">
        <v>300</v>
      </c>
      <c r="E75" s="11" t="s">
        <v>302</v>
      </c>
      <c r="F75" s="129" t="s">
        <v>302</v>
      </c>
      <c r="G75" s="129" t="s">
        <v>302</v>
      </c>
      <c r="H75" s="51"/>
      <c r="I75" s="1"/>
    </row>
    <row r="76" spans="1:9" ht="18">
      <c r="A76" s="1"/>
      <c r="B76" s="93" t="s">
        <v>309</v>
      </c>
      <c r="C76" s="277">
        <v>-15</v>
      </c>
      <c r="D76" s="273">
        <v>-13.0897489529114</v>
      </c>
      <c r="E76" s="273">
        <v>-11.0788583517558</v>
      </c>
      <c r="F76" s="139">
        <v>-2.1931462687491101</v>
      </c>
      <c r="G76" s="139">
        <v>1.5852410758718001</v>
      </c>
      <c r="H76" s="162"/>
      <c r="I76" s="1"/>
    </row>
    <row r="77" spans="1:9" ht="18">
      <c r="A77" s="1"/>
      <c r="B77" s="276" t="s">
        <v>299</v>
      </c>
      <c r="C77" s="272" t="s">
        <v>704</v>
      </c>
      <c r="D77" s="11" t="s">
        <v>310</v>
      </c>
      <c r="E77" s="11" t="s">
        <v>311</v>
      </c>
      <c r="F77" s="129" t="s">
        <v>311</v>
      </c>
      <c r="G77" s="129" t="s">
        <v>311</v>
      </c>
      <c r="H77" s="51"/>
      <c r="I77" s="1"/>
    </row>
    <row r="78" spans="1:9" ht="18">
      <c r="A78" s="1"/>
      <c r="B78" s="93" t="s">
        <v>312</v>
      </c>
      <c r="C78" s="277">
        <v>30</v>
      </c>
      <c r="D78" s="11">
        <v>33</v>
      </c>
      <c r="E78" s="11">
        <v>28</v>
      </c>
      <c r="F78" s="129">
        <v>20</v>
      </c>
      <c r="G78" s="129">
        <v>15</v>
      </c>
      <c r="H78" s="51"/>
      <c r="I78" s="1"/>
    </row>
    <row r="79" spans="1:9" ht="18">
      <c r="A79" s="1"/>
      <c r="B79" s="276" t="s">
        <v>299</v>
      </c>
      <c r="C79" s="277" t="s">
        <v>313</v>
      </c>
      <c r="D79" s="11" t="s">
        <v>307</v>
      </c>
      <c r="E79" s="11" t="s">
        <v>307</v>
      </c>
      <c r="F79" s="129" t="s">
        <v>307</v>
      </c>
      <c r="G79" s="129" t="s">
        <v>307</v>
      </c>
      <c r="H79" s="51"/>
      <c r="I79" s="1"/>
    </row>
    <row r="80" spans="1:9" ht="75" customHeight="1">
      <c r="A80" s="1"/>
      <c r="B80" s="346" t="s">
        <v>724</v>
      </c>
      <c r="C80" s="346"/>
      <c r="D80" s="346"/>
      <c r="E80" s="346"/>
      <c r="F80" s="346"/>
      <c r="G80" s="346"/>
      <c r="H80" s="60"/>
      <c r="I80" s="1"/>
    </row>
    <row r="81" spans="1:9" ht="14.45" customHeight="1">
      <c r="A81" s="1"/>
      <c r="B81" s="164"/>
      <c r="C81" s="164"/>
      <c r="D81" s="164"/>
      <c r="E81" s="164"/>
      <c r="F81" s="164"/>
      <c r="G81" s="164"/>
      <c r="H81" s="60"/>
      <c r="I81" s="1"/>
    </row>
    <row r="82" spans="1:9" ht="15">
      <c r="A82" s="1"/>
      <c r="B82" s="1"/>
      <c r="C82" s="1"/>
      <c r="D82" s="1"/>
      <c r="E82" s="1"/>
      <c r="F82" s="1"/>
      <c r="G82" s="1"/>
      <c r="H82" s="1"/>
      <c r="I82" s="1"/>
    </row>
    <row r="83" spans="1:9" ht="15">
      <c r="A83" s="1"/>
      <c r="B83" s="5" t="s">
        <v>314</v>
      </c>
      <c r="C83" s="86">
        <v>2022</v>
      </c>
      <c r="D83" s="298">
        <v>2021</v>
      </c>
      <c r="E83" s="298">
        <v>2020</v>
      </c>
      <c r="F83" s="298">
        <v>2019</v>
      </c>
      <c r="G83" s="298">
        <v>2018</v>
      </c>
      <c r="H83" s="166"/>
      <c r="I83" s="1"/>
    </row>
    <row r="84" spans="1:9" ht="18">
      <c r="A84" s="1"/>
      <c r="B84" s="275" t="s">
        <v>315</v>
      </c>
      <c r="C84" s="253">
        <v>4.09</v>
      </c>
      <c r="D84" s="128">
        <v>3.9</v>
      </c>
      <c r="E84" s="128">
        <v>3.7</v>
      </c>
      <c r="F84" s="269">
        <v>3.6</v>
      </c>
      <c r="G84" s="269">
        <v>3.5</v>
      </c>
      <c r="H84" s="51"/>
      <c r="I84" s="71"/>
    </row>
    <row r="85" spans="1:9" ht="15.75">
      <c r="A85" s="1"/>
      <c r="B85" s="93" t="s">
        <v>316</v>
      </c>
      <c r="C85" s="308">
        <v>1.64</v>
      </c>
      <c r="D85" s="147">
        <v>1.59</v>
      </c>
      <c r="E85" s="147">
        <v>1.55</v>
      </c>
      <c r="F85" s="147">
        <v>1.5</v>
      </c>
      <c r="G85" s="147">
        <v>1.43</v>
      </c>
      <c r="H85" s="167"/>
      <c r="I85" s="1"/>
    </row>
    <row r="86" spans="1:9" ht="15.95" customHeight="1">
      <c r="A86" s="168"/>
      <c r="B86" s="363" t="s">
        <v>317</v>
      </c>
      <c r="C86" s="363"/>
      <c r="D86" s="363"/>
      <c r="E86" s="363"/>
      <c r="F86" s="363"/>
      <c r="G86" s="363"/>
      <c r="H86" s="267"/>
      <c r="I86" s="168"/>
    </row>
    <row r="87" spans="1:9" ht="15">
      <c r="A87" s="1"/>
      <c r="B87" s="1"/>
      <c r="C87" s="1"/>
      <c r="D87" s="1"/>
      <c r="E87" s="1"/>
      <c r="F87" s="1"/>
      <c r="G87" s="1"/>
      <c r="H87" s="1"/>
      <c r="I87" s="1"/>
    </row>
    <row r="88" spans="1:9" ht="15">
      <c r="A88" s="1"/>
      <c r="B88" s="1"/>
      <c r="C88" s="1"/>
      <c r="D88" s="1"/>
      <c r="E88" s="1"/>
      <c r="F88" s="1"/>
      <c r="G88" s="1"/>
      <c r="H88" s="1"/>
      <c r="I88" s="1"/>
    </row>
    <row r="89" spans="1:9" ht="15.75">
      <c r="A89" s="1"/>
      <c r="B89" s="5" t="s">
        <v>318</v>
      </c>
      <c r="C89" s="86">
        <v>2022</v>
      </c>
      <c r="D89" s="298">
        <v>2021</v>
      </c>
      <c r="E89" s="298">
        <v>2020</v>
      </c>
      <c r="F89" s="298">
        <v>2019</v>
      </c>
      <c r="G89" s="298">
        <v>2018</v>
      </c>
      <c r="H89" s="166"/>
      <c r="I89" s="1"/>
    </row>
    <row r="90" spans="1:9" ht="15">
      <c r="A90" s="1"/>
      <c r="B90" s="275" t="s">
        <v>21</v>
      </c>
      <c r="C90" s="49">
        <v>1216</v>
      </c>
      <c r="D90" s="10">
        <v>1121</v>
      </c>
      <c r="E90" s="10">
        <v>1013</v>
      </c>
      <c r="F90" s="269">
        <v>901</v>
      </c>
      <c r="G90" s="269">
        <v>768</v>
      </c>
      <c r="H90" s="51"/>
      <c r="I90" s="1"/>
    </row>
    <row r="91" spans="1:9" ht="15">
      <c r="A91" s="1"/>
      <c r="B91" s="93" t="s">
        <v>22</v>
      </c>
      <c r="C91" s="277">
        <v>209</v>
      </c>
      <c r="D91" s="11">
        <v>193</v>
      </c>
      <c r="E91" s="11">
        <v>172</v>
      </c>
      <c r="F91" s="129">
        <v>154</v>
      </c>
      <c r="G91" s="129">
        <v>141</v>
      </c>
      <c r="H91" s="51"/>
      <c r="I91" s="1"/>
    </row>
    <row r="92" spans="1:9" ht="15" customHeight="1">
      <c r="A92" s="1"/>
      <c r="B92" s="363" t="s">
        <v>319</v>
      </c>
      <c r="C92" s="363"/>
      <c r="D92" s="363"/>
      <c r="E92" s="363"/>
      <c r="F92" s="363"/>
      <c r="G92" s="363"/>
      <c r="H92" s="163"/>
      <c r="I92" s="1"/>
    </row>
    <row r="93" spans="1:9" ht="15">
      <c r="A93" s="1"/>
      <c r="B93" s="1"/>
      <c r="C93" s="1"/>
      <c r="D93" s="1"/>
      <c r="E93" s="1"/>
      <c r="F93" s="169"/>
      <c r="G93" s="169"/>
      <c r="H93" s="1"/>
      <c r="I93" s="1"/>
    </row>
    <row r="94" spans="1:9" ht="15">
      <c r="A94" s="1"/>
      <c r="B94" s="1"/>
      <c r="C94" s="1"/>
      <c r="D94" s="1"/>
      <c r="E94" s="1"/>
      <c r="F94" s="1"/>
      <c r="G94" s="1"/>
      <c r="H94" s="1"/>
      <c r="I94" s="1"/>
    </row>
    <row r="95" spans="1:9" ht="31.5" customHeight="1">
      <c r="A95" s="1"/>
      <c r="B95" s="65" t="s">
        <v>320</v>
      </c>
      <c r="C95" s="86">
        <v>2022</v>
      </c>
      <c r="D95" s="86">
        <v>2021</v>
      </c>
      <c r="E95" s="86">
        <v>2020</v>
      </c>
      <c r="F95" s="86">
        <v>2019</v>
      </c>
      <c r="G95" s="86">
        <v>2018</v>
      </c>
      <c r="H95" s="105"/>
      <c r="I95" s="1"/>
    </row>
    <row r="96" spans="1:9" ht="15">
      <c r="A96" s="1"/>
      <c r="B96" s="275" t="s">
        <v>21</v>
      </c>
      <c r="C96" s="49">
        <v>53</v>
      </c>
      <c r="D96" s="10">
        <v>49</v>
      </c>
      <c r="E96" s="10">
        <v>40</v>
      </c>
      <c r="F96" s="269">
        <v>30</v>
      </c>
      <c r="G96" s="269">
        <v>25</v>
      </c>
      <c r="H96" s="51"/>
      <c r="I96" s="1"/>
    </row>
    <row r="97" spans="1:9" ht="15">
      <c r="A97" s="1"/>
      <c r="B97" s="93" t="s">
        <v>22</v>
      </c>
      <c r="C97" s="277">
        <v>56</v>
      </c>
      <c r="D97" s="11">
        <v>36</v>
      </c>
      <c r="E97" s="11">
        <v>29.9</v>
      </c>
      <c r="F97" s="129">
        <v>26</v>
      </c>
      <c r="G97" s="129">
        <v>21</v>
      </c>
      <c r="H97" s="51"/>
      <c r="I97" s="1"/>
    </row>
    <row r="98" spans="1:9" ht="15">
      <c r="A98" s="1"/>
      <c r="B98" s="1"/>
      <c r="C98" s="1"/>
      <c r="D98" s="1"/>
      <c r="E98" s="1"/>
      <c r="F98" s="1"/>
      <c r="G98" s="1"/>
      <c r="H98" s="170"/>
      <c r="I98" s="1"/>
    </row>
    <row r="99" spans="1:9" ht="15">
      <c r="A99" s="1"/>
      <c r="B99" s="1"/>
      <c r="C99" s="1"/>
      <c r="D99" s="1"/>
      <c r="E99" s="1"/>
      <c r="F99" s="1"/>
      <c r="G99" s="1"/>
      <c r="H99" s="52"/>
      <c r="I99" s="62"/>
    </row>
    <row r="100" spans="1:9" ht="18">
      <c r="A100" s="62"/>
      <c r="B100" s="5" t="s">
        <v>321</v>
      </c>
      <c r="C100" s="86">
        <v>2022</v>
      </c>
      <c r="D100" s="298">
        <v>2021</v>
      </c>
      <c r="E100" s="298">
        <v>2020</v>
      </c>
      <c r="F100" s="298">
        <v>2019</v>
      </c>
      <c r="G100" s="298">
        <v>2018</v>
      </c>
      <c r="H100" s="166"/>
      <c r="I100" s="1"/>
    </row>
    <row r="101" spans="1:9" ht="15">
      <c r="A101" s="1"/>
      <c r="B101" s="275" t="s">
        <v>21</v>
      </c>
      <c r="C101" s="49">
        <v>439</v>
      </c>
      <c r="D101" s="10">
        <v>315</v>
      </c>
      <c r="E101" s="10">
        <v>192</v>
      </c>
      <c r="F101" s="269">
        <v>120</v>
      </c>
      <c r="G101" s="269">
        <v>64.2</v>
      </c>
      <c r="H101" s="51"/>
      <c r="I101" s="1"/>
    </row>
    <row r="102" spans="1:9" ht="15">
      <c r="A102" s="1"/>
      <c r="B102" s="363" t="s">
        <v>322</v>
      </c>
      <c r="C102" s="363"/>
      <c r="D102" s="363"/>
      <c r="E102" s="363"/>
      <c r="F102" s="363"/>
      <c r="G102" s="363"/>
      <c r="H102" s="267"/>
      <c r="I102" s="1"/>
    </row>
    <row r="103" spans="1:9" ht="15">
      <c r="A103" s="1"/>
      <c r="B103" s="1"/>
      <c r="C103" s="1"/>
      <c r="D103" s="1"/>
      <c r="E103" s="1"/>
      <c r="F103" s="1"/>
      <c r="G103" s="1"/>
      <c r="H103" s="1"/>
      <c r="I103" s="1"/>
    </row>
    <row r="104" spans="1:9" ht="15">
      <c r="A104" s="1"/>
      <c r="B104" s="1"/>
      <c r="C104" s="1"/>
      <c r="D104" s="1"/>
      <c r="E104" s="1"/>
      <c r="F104" s="1"/>
      <c r="G104" s="1"/>
      <c r="H104" s="1"/>
      <c r="I104" s="1"/>
    </row>
    <row r="105" spans="1:9" ht="15">
      <c r="A105" s="1"/>
      <c r="B105" s="5" t="s">
        <v>323</v>
      </c>
      <c r="C105" s="86">
        <v>2022</v>
      </c>
      <c r="D105" s="298">
        <v>2021</v>
      </c>
      <c r="E105" s="298">
        <v>2020</v>
      </c>
      <c r="F105" s="298">
        <v>2019</v>
      </c>
      <c r="G105" s="298">
        <v>2018</v>
      </c>
      <c r="H105" s="166"/>
      <c r="I105" s="1"/>
    </row>
    <row r="106" spans="1:9" ht="15.75">
      <c r="A106" s="1"/>
      <c r="B106" s="278" t="s">
        <v>324</v>
      </c>
      <c r="C106" s="49">
        <v>365314</v>
      </c>
      <c r="D106" s="10">
        <v>99901</v>
      </c>
      <c r="E106" s="10">
        <v>55561</v>
      </c>
      <c r="F106" s="279">
        <v>62554</v>
      </c>
      <c r="G106" s="279">
        <v>54690</v>
      </c>
      <c r="H106" s="171"/>
      <c r="I106" s="1"/>
    </row>
    <row r="107" spans="1:9" ht="15.75">
      <c r="A107" s="1"/>
      <c r="B107" s="93" t="s">
        <v>325</v>
      </c>
      <c r="C107" s="277">
        <v>37836</v>
      </c>
      <c r="D107" s="11">
        <v>44490</v>
      </c>
      <c r="E107" s="11">
        <f>34257+932</f>
        <v>35189</v>
      </c>
      <c r="F107" s="113">
        <f>38904+345</f>
        <v>39249</v>
      </c>
      <c r="G107" s="113">
        <f>31391+278</f>
        <v>31669</v>
      </c>
      <c r="H107" s="171"/>
      <c r="I107" s="1"/>
    </row>
    <row r="108" spans="1:9" ht="26.1" customHeight="1">
      <c r="A108" s="1"/>
      <c r="B108" s="339" t="s">
        <v>326</v>
      </c>
      <c r="C108" s="339"/>
      <c r="D108" s="339"/>
      <c r="E108" s="339"/>
      <c r="F108" s="339"/>
      <c r="G108" s="339"/>
      <c r="H108" s="260"/>
      <c r="I108" s="1"/>
    </row>
    <row r="109" spans="1:9" ht="15">
      <c r="A109" s="1"/>
      <c r="B109" s="1"/>
      <c r="C109" s="1"/>
      <c r="D109" s="1"/>
      <c r="E109" s="1"/>
      <c r="F109" s="1"/>
      <c r="G109" s="1"/>
      <c r="H109" s="1"/>
      <c r="I109" s="1"/>
    </row>
    <row r="110" spans="1:9" ht="15">
      <c r="A110" s="1"/>
      <c r="B110" s="1"/>
      <c r="C110" s="1"/>
      <c r="D110" s="1"/>
      <c r="E110" s="1"/>
      <c r="F110" s="1"/>
      <c r="G110" s="1"/>
      <c r="H110" s="1"/>
      <c r="I110" s="1"/>
    </row>
    <row r="111" spans="1:9" ht="28.5">
      <c r="A111" s="1"/>
      <c r="B111" s="5" t="s">
        <v>327</v>
      </c>
      <c r="C111" s="86">
        <v>2022</v>
      </c>
      <c r="D111" s="86">
        <v>2021</v>
      </c>
      <c r="E111" s="86">
        <v>2020</v>
      </c>
      <c r="F111" s="86">
        <v>2019</v>
      </c>
      <c r="G111" s="86">
        <v>2018</v>
      </c>
      <c r="H111" s="105"/>
      <c r="I111" s="1"/>
    </row>
    <row r="112" spans="1:9" ht="15.75">
      <c r="A112" s="1"/>
      <c r="B112" s="278" t="s">
        <v>328</v>
      </c>
      <c r="C112" s="49">
        <v>4697</v>
      </c>
      <c r="D112" s="10">
        <v>4290</v>
      </c>
      <c r="E112" s="10">
        <v>4529</v>
      </c>
      <c r="F112" s="69">
        <v>4445</v>
      </c>
      <c r="G112" s="69">
        <v>3519</v>
      </c>
      <c r="H112" s="106"/>
      <c r="I112" s="1"/>
    </row>
    <row r="113" spans="1:9" ht="15.75">
      <c r="A113" s="1"/>
      <c r="B113" s="103" t="s">
        <v>329</v>
      </c>
      <c r="C113" s="277">
        <v>42</v>
      </c>
      <c r="D113" s="11">
        <v>42</v>
      </c>
      <c r="E113" s="11">
        <v>41</v>
      </c>
      <c r="F113" s="79">
        <v>37</v>
      </c>
      <c r="G113" s="79">
        <v>37</v>
      </c>
      <c r="H113" s="106"/>
      <c r="I113" s="1"/>
    </row>
    <row r="114" spans="1:9" ht="18.95" customHeight="1">
      <c r="A114" s="1"/>
      <c r="B114" s="365" t="s">
        <v>330</v>
      </c>
      <c r="C114" s="365"/>
      <c r="D114" s="365"/>
      <c r="E114" s="365"/>
      <c r="F114" s="365"/>
      <c r="G114" s="365"/>
      <c r="H114" s="188"/>
      <c r="I114" s="1"/>
    </row>
    <row r="115" spans="1:9" ht="15">
      <c r="A115" s="1"/>
      <c r="B115" s="364"/>
      <c r="C115" s="364"/>
      <c r="D115" s="364"/>
      <c r="E115" s="364"/>
      <c r="F115" s="364"/>
      <c r="G115" s="364"/>
      <c r="H115" s="364"/>
      <c r="I115" s="1"/>
    </row>
    <row r="116" spans="1:9" ht="15">
      <c r="A116" s="1"/>
      <c r="B116" s="172"/>
      <c r="C116" s="1"/>
      <c r="D116" s="1"/>
      <c r="E116" s="1"/>
      <c r="F116" s="1"/>
      <c r="G116" s="1"/>
      <c r="H116" s="1"/>
      <c r="I116" s="1"/>
    </row>
    <row r="117" spans="1:9" ht="15">
      <c r="A117" s="1"/>
      <c r="B117" s="5" t="s">
        <v>331</v>
      </c>
      <c r="C117" s="86">
        <v>2022</v>
      </c>
      <c r="D117" s="298">
        <v>2021</v>
      </c>
      <c r="E117" s="298">
        <v>2020</v>
      </c>
      <c r="F117" s="298">
        <v>2019</v>
      </c>
      <c r="G117" s="298">
        <v>2018</v>
      </c>
      <c r="H117" s="166"/>
      <c r="I117" s="1"/>
    </row>
    <row r="118" spans="1:9" ht="15">
      <c r="A118" s="1"/>
      <c r="B118" s="278" t="s">
        <v>21</v>
      </c>
      <c r="C118" s="49">
        <v>380</v>
      </c>
      <c r="D118" s="10">
        <v>252</v>
      </c>
      <c r="E118" s="10">
        <v>251</v>
      </c>
      <c r="F118" s="280">
        <v>214</v>
      </c>
      <c r="G118" s="280">
        <v>307</v>
      </c>
      <c r="H118" s="173"/>
      <c r="I118" s="1"/>
    </row>
    <row r="119" spans="1:9" ht="15.75">
      <c r="A119" s="1"/>
      <c r="B119" s="281" t="s">
        <v>332</v>
      </c>
      <c r="C119" s="277">
        <v>36</v>
      </c>
      <c r="D119" s="11">
        <v>24</v>
      </c>
      <c r="E119" s="11">
        <v>23</v>
      </c>
      <c r="F119" s="80" t="s">
        <v>53</v>
      </c>
      <c r="G119" s="80" t="s">
        <v>53</v>
      </c>
      <c r="H119" s="173"/>
      <c r="I119" s="1"/>
    </row>
    <row r="120" spans="1:9" ht="15">
      <c r="A120" s="1"/>
      <c r="B120" s="103" t="s">
        <v>22</v>
      </c>
      <c r="C120" s="277">
        <v>162</v>
      </c>
      <c r="D120" s="11">
        <v>187</v>
      </c>
      <c r="E120" s="11">
        <v>141</v>
      </c>
      <c r="F120" s="80">
        <v>167</v>
      </c>
      <c r="G120" s="80">
        <v>123</v>
      </c>
      <c r="H120" s="173"/>
      <c r="I120" s="1"/>
    </row>
    <row r="121" spans="1:9" ht="15">
      <c r="A121" s="1"/>
      <c r="B121" s="362" t="s">
        <v>333</v>
      </c>
      <c r="C121" s="362"/>
      <c r="D121" s="362"/>
      <c r="E121" s="362"/>
      <c r="F121" s="362"/>
      <c r="G121" s="362"/>
      <c r="H121" s="362"/>
      <c r="I121" s="1"/>
    </row>
    <row r="122" spans="1:9" ht="15">
      <c r="A122" s="1"/>
      <c r="B122" s="172"/>
      <c r="C122" s="1"/>
      <c r="D122" s="1"/>
      <c r="E122" s="1"/>
      <c r="F122" s="1"/>
      <c r="G122" s="1"/>
      <c r="H122" s="1"/>
      <c r="I122" s="1"/>
    </row>
    <row r="123" spans="1:9" ht="15">
      <c r="A123" s="1"/>
      <c r="B123" s="1"/>
      <c r="C123" s="1"/>
      <c r="D123" s="1"/>
      <c r="E123" s="1"/>
      <c r="F123" s="1"/>
      <c r="G123" s="1"/>
      <c r="H123" s="1"/>
      <c r="I123" s="1"/>
    </row>
    <row r="124" spans="1:9" ht="15.75">
      <c r="A124" s="1"/>
      <c r="B124" s="5" t="s">
        <v>334</v>
      </c>
      <c r="C124" s="298">
        <v>2022</v>
      </c>
      <c r="D124" s="298" t="s">
        <v>335</v>
      </c>
      <c r="E124" s="298">
        <v>2020</v>
      </c>
      <c r="F124" s="298">
        <v>2019</v>
      </c>
      <c r="G124" s="298">
        <v>2018</v>
      </c>
      <c r="H124" s="166"/>
      <c r="I124" s="1"/>
    </row>
    <row r="125" spans="1:9" ht="15.75">
      <c r="A125" s="1"/>
      <c r="B125" s="278" t="s">
        <v>336</v>
      </c>
      <c r="C125" s="49">
        <v>36326</v>
      </c>
      <c r="D125" s="10">
        <v>112883</v>
      </c>
      <c r="E125" s="282">
        <v>154104</v>
      </c>
      <c r="F125" s="282">
        <v>21979</v>
      </c>
      <c r="G125" s="282">
        <v>37313</v>
      </c>
      <c r="H125" s="174"/>
      <c r="I125" s="1"/>
    </row>
    <row r="126" spans="1:9" ht="15.75">
      <c r="A126" s="122"/>
      <c r="B126" s="103" t="s">
        <v>337</v>
      </c>
      <c r="C126" s="277">
        <v>3338</v>
      </c>
      <c r="D126" s="79">
        <v>4333</v>
      </c>
      <c r="E126" s="79">
        <v>8088</v>
      </c>
      <c r="F126" s="80" t="s">
        <v>53</v>
      </c>
      <c r="G126" s="80" t="s">
        <v>53</v>
      </c>
      <c r="H126" s="173"/>
      <c r="I126" s="1"/>
    </row>
    <row r="127" spans="1:9" ht="36" customHeight="1">
      <c r="A127" s="1"/>
      <c r="B127" s="365" t="s">
        <v>338</v>
      </c>
      <c r="C127" s="365"/>
      <c r="D127" s="365"/>
      <c r="E127" s="365"/>
      <c r="F127" s="365"/>
      <c r="G127" s="365"/>
      <c r="H127" s="188"/>
      <c r="I127" s="1"/>
    </row>
    <row r="128" spans="1:9" ht="15">
      <c r="A128" s="1"/>
      <c r="B128" s="1"/>
      <c r="C128" s="1"/>
      <c r="D128" s="1"/>
      <c r="E128" s="1"/>
      <c r="F128" s="1"/>
      <c r="G128" s="1"/>
      <c r="H128" s="1"/>
      <c r="I128" s="1"/>
    </row>
    <row r="129" spans="1:9" ht="15">
      <c r="A129" s="1"/>
      <c r="B129" s="1"/>
      <c r="C129" s="1"/>
      <c r="D129" s="1"/>
      <c r="E129" s="1"/>
      <c r="F129" s="1"/>
      <c r="G129" s="1"/>
      <c r="H129" s="1"/>
      <c r="I129" s="1"/>
    </row>
    <row r="130" spans="1:9" ht="15">
      <c r="A130" s="1"/>
      <c r="B130" s="1"/>
      <c r="C130" s="1"/>
      <c r="D130" s="1"/>
      <c r="E130" s="1"/>
      <c r="F130" s="1"/>
      <c r="G130" s="1"/>
      <c r="H130" s="1"/>
      <c r="I130" s="1"/>
    </row>
    <row r="131" spans="1:9" ht="15">
      <c r="A131" s="62"/>
      <c r="B131" s="161" t="s">
        <v>339</v>
      </c>
      <c r="C131" s="62"/>
      <c r="D131" s="62"/>
      <c r="E131" s="64"/>
      <c r="F131" s="62"/>
      <c r="G131" s="62"/>
      <c r="H131" s="62"/>
      <c r="I131" s="62"/>
    </row>
    <row r="132" spans="1:9" ht="15">
      <c r="A132" s="1"/>
      <c r="B132" s="1"/>
      <c r="C132" s="1"/>
      <c r="D132" s="1"/>
      <c r="E132" s="1"/>
      <c r="F132" s="1"/>
      <c r="G132" s="1"/>
      <c r="H132" s="1"/>
      <c r="I132" s="1"/>
    </row>
    <row r="133" spans="1:9" ht="18" customHeight="1">
      <c r="A133" s="1"/>
      <c r="B133" s="5" t="s">
        <v>340</v>
      </c>
      <c r="C133" s="298">
        <v>2022</v>
      </c>
      <c r="D133" s="298">
        <v>2021</v>
      </c>
      <c r="E133" s="298">
        <v>2020</v>
      </c>
      <c r="F133" s="298">
        <v>2019</v>
      </c>
      <c r="G133" s="298">
        <v>2018</v>
      </c>
      <c r="H133" s="166"/>
      <c r="I133" s="1"/>
    </row>
    <row r="134" spans="1:9" ht="15.75">
      <c r="A134" s="1"/>
      <c r="B134" s="278" t="s">
        <v>341</v>
      </c>
      <c r="C134" s="49">
        <v>1152.3091031107101</v>
      </c>
      <c r="D134" s="10">
        <v>1080</v>
      </c>
      <c r="E134" s="309">
        <v>1010</v>
      </c>
      <c r="F134" s="283">
        <v>977</v>
      </c>
      <c r="G134" s="283">
        <v>944</v>
      </c>
      <c r="H134" s="175"/>
      <c r="I134" s="1"/>
    </row>
    <row r="135" spans="1:9" ht="24" customHeight="1">
      <c r="A135" s="1"/>
      <c r="B135" s="367" t="s">
        <v>342</v>
      </c>
      <c r="C135" s="367"/>
      <c r="D135" s="367"/>
      <c r="E135" s="367"/>
      <c r="F135" s="367"/>
      <c r="G135" s="367"/>
      <c r="H135" s="188"/>
      <c r="I135" s="1"/>
    </row>
    <row r="136" spans="1:9" ht="15">
      <c r="A136" s="1"/>
      <c r="B136" s="1"/>
      <c r="C136" s="1"/>
      <c r="D136" s="1"/>
      <c r="E136" s="1"/>
      <c r="F136" s="1"/>
      <c r="G136" s="1"/>
      <c r="H136" s="1"/>
      <c r="I136" s="1"/>
    </row>
    <row r="137" spans="1:9" ht="15">
      <c r="A137" s="1"/>
      <c r="B137" s="1"/>
      <c r="C137" s="1"/>
      <c r="D137" s="1"/>
      <c r="E137" s="1"/>
      <c r="F137" s="1"/>
      <c r="G137" s="1"/>
      <c r="H137" s="1"/>
      <c r="I137" s="1"/>
    </row>
    <row r="138" spans="1:9" ht="18.600000000000001" customHeight="1">
      <c r="A138" s="1"/>
      <c r="B138" s="66" t="s">
        <v>343</v>
      </c>
      <c r="C138" s="298">
        <v>2022</v>
      </c>
      <c r="D138" s="86">
        <v>2021</v>
      </c>
      <c r="E138" s="86">
        <v>2020</v>
      </c>
      <c r="F138" s="86">
        <v>2019</v>
      </c>
      <c r="G138" s="86">
        <v>2018</v>
      </c>
      <c r="H138" s="105"/>
      <c r="I138" s="1"/>
    </row>
    <row r="139" spans="1:9" ht="15">
      <c r="A139" s="1"/>
      <c r="B139" s="278" t="s">
        <v>344</v>
      </c>
      <c r="C139" s="253">
        <v>37.776752383192552</v>
      </c>
      <c r="D139" s="128">
        <v>40.1</v>
      </c>
      <c r="E139" s="284">
        <v>37.6</v>
      </c>
      <c r="F139" s="284">
        <v>37.6</v>
      </c>
      <c r="G139" s="284">
        <v>39.700000000000003</v>
      </c>
      <c r="H139" s="176"/>
      <c r="I139" s="1"/>
    </row>
    <row r="140" spans="1:9" ht="15">
      <c r="A140" s="1"/>
      <c r="B140" s="103" t="s">
        <v>345</v>
      </c>
      <c r="C140" s="272">
        <v>28.911104819180817</v>
      </c>
      <c r="D140" s="273">
        <v>25.3</v>
      </c>
      <c r="E140" s="285">
        <v>20.399999999999999</v>
      </c>
      <c r="F140" s="285">
        <v>20.3</v>
      </c>
      <c r="G140" s="285">
        <v>19.600000000000001</v>
      </c>
      <c r="H140" s="176"/>
      <c r="I140" s="1"/>
    </row>
    <row r="141" spans="1:9" ht="15">
      <c r="A141" s="1"/>
      <c r="B141" s="103" t="s">
        <v>346</v>
      </c>
      <c r="C141" s="272">
        <v>6.3481362943699633</v>
      </c>
      <c r="D141" s="273">
        <v>6.2</v>
      </c>
      <c r="E141" s="285">
        <v>7.2</v>
      </c>
      <c r="F141" s="285">
        <v>7</v>
      </c>
      <c r="G141" s="285">
        <v>6.8</v>
      </c>
      <c r="H141" s="176"/>
      <c r="I141" s="1"/>
    </row>
    <row r="142" spans="1:9" ht="15">
      <c r="A142" s="1"/>
      <c r="B142" s="103" t="s">
        <v>347</v>
      </c>
      <c r="C142" s="272">
        <v>4.3152602165482108</v>
      </c>
      <c r="D142" s="273">
        <v>4</v>
      </c>
      <c r="E142" s="285">
        <v>4.7</v>
      </c>
      <c r="F142" s="285">
        <v>5.0999999999999996</v>
      </c>
      <c r="G142" s="285">
        <v>4.5999999999999996</v>
      </c>
      <c r="H142" s="176"/>
      <c r="I142" s="1"/>
    </row>
    <row r="143" spans="1:9" ht="15">
      <c r="A143" s="1"/>
      <c r="B143" s="103" t="s">
        <v>348</v>
      </c>
      <c r="C143" s="272">
        <v>2.8664295824734598</v>
      </c>
      <c r="D143" s="273">
        <v>3.1</v>
      </c>
      <c r="E143" s="285">
        <v>3.4</v>
      </c>
      <c r="F143" s="285">
        <v>3.6</v>
      </c>
      <c r="G143" s="285">
        <v>3.7</v>
      </c>
      <c r="H143" s="176"/>
      <c r="I143" s="1"/>
    </row>
    <row r="144" spans="1:9" ht="15">
      <c r="A144" s="1"/>
      <c r="B144" s="103" t="s">
        <v>349</v>
      </c>
      <c r="C144" s="272">
        <v>5.6492910583607232</v>
      </c>
      <c r="D144" s="273">
        <v>7.3</v>
      </c>
      <c r="E144" s="285">
        <v>8.1999999999999993</v>
      </c>
      <c r="F144" s="285">
        <v>7.3</v>
      </c>
      <c r="G144" s="285">
        <v>6.9</v>
      </c>
      <c r="H144" s="176"/>
      <c r="I144" s="1"/>
    </row>
    <row r="145" spans="1:9" ht="15">
      <c r="A145" s="1"/>
      <c r="B145" s="103" t="s">
        <v>350</v>
      </c>
      <c r="C145" s="272">
        <v>2.4670632101366556</v>
      </c>
      <c r="D145" s="273">
        <v>2.1</v>
      </c>
      <c r="E145" s="285">
        <v>2.4</v>
      </c>
      <c r="F145" s="285">
        <v>3</v>
      </c>
      <c r="G145" s="285">
        <v>3</v>
      </c>
      <c r="H145" s="176"/>
      <c r="I145" s="1"/>
    </row>
    <row r="146" spans="1:9" ht="15">
      <c r="A146" s="1"/>
      <c r="B146" s="103" t="s">
        <v>351</v>
      </c>
      <c r="C146" s="272">
        <v>1.4545779971235402</v>
      </c>
      <c r="D146" s="273">
        <v>1.5</v>
      </c>
      <c r="E146" s="285">
        <v>2</v>
      </c>
      <c r="F146" s="285">
        <v>2.2000000000000002</v>
      </c>
      <c r="G146" s="285">
        <v>2.2000000000000002</v>
      </c>
      <c r="H146" s="176"/>
      <c r="I146" s="1"/>
    </row>
    <row r="147" spans="1:9" ht="15">
      <c r="A147" s="1"/>
      <c r="B147" s="103" t="s">
        <v>352</v>
      </c>
      <c r="C147" s="272">
        <v>1.7065766558697959</v>
      </c>
      <c r="D147" s="273">
        <v>1.8</v>
      </c>
      <c r="E147" s="285">
        <v>2.1</v>
      </c>
      <c r="F147" s="285">
        <v>2.2000000000000002</v>
      </c>
      <c r="G147" s="285">
        <v>2</v>
      </c>
      <c r="H147" s="176"/>
      <c r="I147" s="1"/>
    </row>
    <row r="148" spans="1:9" ht="15">
      <c r="A148" s="1"/>
      <c r="B148" s="103" t="s">
        <v>353</v>
      </c>
      <c r="C148" s="272">
        <v>1.1812668481967392</v>
      </c>
      <c r="D148" s="273">
        <v>1.2</v>
      </c>
      <c r="E148" s="285">
        <v>1.6</v>
      </c>
      <c r="F148" s="285">
        <v>1.6</v>
      </c>
      <c r="G148" s="285">
        <v>1.6</v>
      </c>
      <c r="H148" s="176"/>
      <c r="I148" s="1"/>
    </row>
    <row r="149" spans="1:9" ht="15">
      <c r="A149" s="1"/>
      <c r="B149" s="103" t="s">
        <v>354</v>
      </c>
      <c r="C149" s="272">
        <v>1.2618981952104693</v>
      </c>
      <c r="D149" s="273">
        <v>1.2</v>
      </c>
      <c r="E149" s="285">
        <v>1.7</v>
      </c>
      <c r="F149" s="285">
        <v>1.8</v>
      </c>
      <c r="G149" s="285">
        <v>1.6</v>
      </c>
      <c r="H149" s="176"/>
      <c r="I149" s="1"/>
    </row>
    <row r="150" spans="1:9" ht="15">
      <c r="A150" s="1"/>
      <c r="B150" s="103" t="s">
        <v>355</v>
      </c>
      <c r="C150" s="272">
        <v>1.5030530073549166</v>
      </c>
      <c r="D150" s="273">
        <v>1.3</v>
      </c>
      <c r="E150" s="285">
        <v>1.4</v>
      </c>
      <c r="F150" s="285">
        <v>1.3</v>
      </c>
      <c r="G150" s="285">
        <v>1.2</v>
      </c>
      <c r="H150" s="176"/>
      <c r="I150" s="1"/>
    </row>
    <row r="151" spans="1:9" ht="15">
      <c r="A151" s="1"/>
      <c r="B151" s="103" t="s">
        <v>356</v>
      </c>
      <c r="C151" s="272">
        <v>0.76729107547894915</v>
      </c>
      <c r="D151" s="273">
        <v>0.8</v>
      </c>
      <c r="E151" s="285">
        <v>1.2</v>
      </c>
      <c r="F151" s="285">
        <v>1.3</v>
      </c>
      <c r="G151" s="285">
        <v>1.4</v>
      </c>
      <c r="H151" s="176"/>
      <c r="I151" s="1"/>
    </row>
    <row r="152" spans="1:9" ht="15">
      <c r="A152" s="1"/>
      <c r="B152" s="103" t="s">
        <v>357</v>
      </c>
      <c r="C152" s="272">
        <v>3.7912986565031628</v>
      </c>
      <c r="D152" s="273">
        <v>4</v>
      </c>
      <c r="E152" s="285">
        <v>6</v>
      </c>
      <c r="F152" s="285">
        <v>5.8</v>
      </c>
      <c r="G152" s="285">
        <v>5.7</v>
      </c>
      <c r="H152" s="176"/>
      <c r="I152" s="1"/>
    </row>
    <row r="153" spans="1:9" ht="24.6" customHeight="1">
      <c r="A153" s="1"/>
      <c r="B153" s="368" t="s">
        <v>358</v>
      </c>
      <c r="C153" s="368"/>
      <c r="D153" s="368"/>
      <c r="E153" s="368"/>
      <c r="F153" s="368"/>
      <c r="G153" s="368"/>
      <c r="H153" s="259"/>
      <c r="I153" s="1"/>
    </row>
    <row r="154" spans="1:9" ht="15">
      <c r="A154" s="1"/>
      <c r="B154" s="1"/>
      <c r="C154" s="1"/>
      <c r="D154" s="1"/>
      <c r="E154" s="1"/>
      <c r="F154" s="1"/>
      <c r="G154" s="1"/>
      <c r="H154" s="1"/>
      <c r="I154" s="1"/>
    </row>
    <row r="155" spans="1:9" ht="15">
      <c r="A155" s="1"/>
      <c r="B155" s="1"/>
      <c r="C155" s="1"/>
      <c r="D155" s="1"/>
      <c r="E155" s="1"/>
      <c r="F155" s="1"/>
      <c r="G155" s="1"/>
      <c r="H155" s="1"/>
      <c r="I155" s="1"/>
    </row>
    <row r="156" spans="1:9" ht="15.95" customHeight="1">
      <c r="A156" s="1"/>
      <c r="B156" s="66" t="s">
        <v>359</v>
      </c>
      <c r="C156" s="298">
        <v>2022</v>
      </c>
      <c r="D156" s="55">
        <v>2021</v>
      </c>
      <c r="E156" s="55">
        <v>2020</v>
      </c>
      <c r="F156" s="299" t="s">
        <v>360</v>
      </c>
      <c r="G156" s="55">
        <v>2018</v>
      </c>
      <c r="H156" s="177"/>
      <c r="I156" s="1"/>
    </row>
    <row r="157" spans="1:9" ht="15">
      <c r="A157" s="1"/>
      <c r="B157" s="278" t="s">
        <v>361</v>
      </c>
      <c r="C157" s="253">
        <v>6.9545299151000002</v>
      </c>
      <c r="D157" s="128">
        <v>5.9</v>
      </c>
      <c r="E157" s="284">
        <v>8.1999999999999993</v>
      </c>
      <c r="F157" s="284">
        <v>8.1999999999999993</v>
      </c>
      <c r="G157" s="284">
        <v>7.4</v>
      </c>
      <c r="H157" s="176"/>
      <c r="I157" s="1"/>
    </row>
    <row r="158" spans="1:9" ht="15">
      <c r="A158" s="1"/>
      <c r="B158" s="103" t="s">
        <v>362</v>
      </c>
      <c r="C158" s="272">
        <v>4.8730618038000006</v>
      </c>
      <c r="D158" s="273">
        <v>3.9</v>
      </c>
      <c r="E158" s="285">
        <v>5.4</v>
      </c>
      <c r="F158" s="285">
        <v>5.2</v>
      </c>
      <c r="G158" s="285">
        <v>4.4000000000000004</v>
      </c>
      <c r="H158" s="176"/>
      <c r="I158" s="1"/>
    </row>
    <row r="159" spans="1:9" ht="15">
      <c r="A159" s="1"/>
      <c r="B159" s="103" t="s">
        <v>363</v>
      </c>
      <c r="C159" s="272">
        <v>0.2033111028</v>
      </c>
      <c r="D159" s="273">
        <v>0.4</v>
      </c>
      <c r="E159" s="285">
        <v>0.5</v>
      </c>
      <c r="F159" s="285">
        <v>0.8</v>
      </c>
      <c r="G159" s="285">
        <v>0.7</v>
      </c>
      <c r="H159" s="176"/>
      <c r="I159" s="1"/>
    </row>
    <row r="160" spans="1:9" ht="15">
      <c r="A160" s="1"/>
      <c r="B160" s="103" t="s">
        <v>364</v>
      </c>
      <c r="C160" s="272">
        <v>0.52160566880000003</v>
      </c>
      <c r="D160" s="273">
        <v>0.6</v>
      </c>
      <c r="E160" s="285">
        <v>0.8</v>
      </c>
      <c r="F160" s="285">
        <v>0.7</v>
      </c>
      <c r="G160" s="285">
        <v>0.7</v>
      </c>
      <c r="H160" s="176"/>
      <c r="I160" s="1"/>
    </row>
    <row r="161" spans="1:9" ht="15">
      <c r="A161" s="1"/>
      <c r="B161" s="103" t="s">
        <v>365</v>
      </c>
      <c r="C161" s="272">
        <v>1.0115746570999999</v>
      </c>
      <c r="D161" s="273">
        <v>1</v>
      </c>
      <c r="E161" s="285">
        <v>1.2</v>
      </c>
      <c r="F161" s="285">
        <v>1.5</v>
      </c>
      <c r="G161" s="285">
        <v>1.2</v>
      </c>
      <c r="H161" s="176"/>
      <c r="I161" s="1"/>
    </row>
    <row r="162" spans="1:9" ht="15">
      <c r="A162" s="1"/>
      <c r="B162" s="103" t="s">
        <v>366</v>
      </c>
      <c r="C162" s="272">
        <v>0.97686089500000006</v>
      </c>
      <c r="D162" s="273">
        <v>1.2</v>
      </c>
      <c r="E162" s="285">
        <v>0.9</v>
      </c>
      <c r="F162" s="285">
        <v>1</v>
      </c>
      <c r="G162" s="285">
        <v>0.9</v>
      </c>
      <c r="H162" s="176"/>
      <c r="I162" s="1"/>
    </row>
    <row r="163" spans="1:9" ht="15">
      <c r="A163" s="1"/>
      <c r="B163" s="286" t="s">
        <v>90</v>
      </c>
      <c r="C163" s="272">
        <f>SUM(C157:C162)</f>
        <v>14.540944042600001</v>
      </c>
      <c r="D163" s="287">
        <v>13</v>
      </c>
      <c r="E163" s="288">
        <v>17</v>
      </c>
      <c r="F163" s="288">
        <v>17.3</v>
      </c>
      <c r="G163" s="288">
        <v>15.3</v>
      </c>
      <c r="H163" s="178"/>
      <c r="I163" s="1"/>
    </row>
    <row r="164" spans="1:9" ht="15">
      <c r="A164" s="1"/>
      <c r="B164" s="371" t="s">
        <v>367</v>
      </c>
      <c r="C164" s="371"/>
      <c r="D164" s="371"/>
      <c r="E164" s="371"/>
      <c r="F164" s="371"/>
      <c r="G164" s="371"/>
      <c r="H164" s="1"/>
      <c r="I164" s="1"/>
    </row>
    <row r="165" spans="1:9" ht="15">
      <c r="A165" s="1"/>
      <c r="B165" s="1"/>
      <c r="C165" s="1"/>
      <c r="D165" s="1"/>
      <c r="E165" s="1"/>
      <c r="F165" s="1"/>
      <c r="G165" s="1"/>
      <c r="H165" s="1"/>
      <c r="I165" s="1"/>
    </row>
    <row r="166" spans="1:9" ht="30">
      <c r="A166" s="1"/>
      <c r="B166" s="5" t="s">
        <v>368</v>
      </c>
      <c r="C166" s="86">
        <v>2022</v>
      </c>
      <c r="D166" s="299">
        <v>2021</v>
      </c>
      <c r="E166" s="299">
        <v>2020</v>
      </c>
      <c r="F166" s="299">
        <v>2019</v>
      </c>
      <c r="G166" s="299">
        <v>2018</v>
      </c>
      <c r="H166" s="179"/>
      <c r="I166" s="1"/>
    </row>
    <row r="167" spans="1:9" ht="15">
      <c r="A167" s="1"/>
      <c r="B167" s="278" t="s">
        <v>369</v>
      </c>
      <c r="C167" s="253">
        <v>10.005967061000002</v>
      </c>
      <c r="D167" s="128">
        <v>7.5</v>
      </c>
      <c r="E167" s="128">
        <v>7.6</v>
      </c>
      <c r="F167" s="284">
        <v>6.2</v>
      </c>
      <c r="G167" s="284">
        <v>4.8</v>
      </c>
      <c r="H167" s="176"/>
      <c r="I167" s="1"/>
    </row>
    <row r="168" spans="1:9" ht="15">
      <c r="A168" s="1"/>
      <c r="B168" s="103" t="s">
        <v>370</v>
      </c>
      <c r="C168" s="272">
        <v>2.9825216538000001</v>
      </c>
      <c r="D168" s="273">
        <v>2.6</v>
      </c>
      <c r="E168" s="273">
        <v>2.9</v>
      </c>
      <c r="F168" s="285">
        <v>2.9</v>
      </c>
      <c r="G168" s="285">
        <v>2.6</v>
      </c>
      <c r="H168" s="176"/>
      <c r="I168" s="1"/>
    </row>
    <row r="169" spans="1:9" ht="15">
      <c r="A169" s="1"/>
      <c r="B169" s="103" t="s">
        <v>371</v>
      </c>
      <c r="C169" s="272">
        <v>1.8536566583</v>
      </c>
      <c r="D169" s="273">
        <v>1.4</v>
      </c>
      <c r="E169" s="273">
        <v>1.1000000000000001</v>
      </c>
      <c r="F169" s="285">
        <v>1.6</v>
      </c>
      <c r="G169" s="285">
        <v>1.4</v>
      </c>
      <c r="H169" s="176"/>
      <c r="I169" s="1"/>
    </row>
    <row r="170" spans="1:9" ht="15">
      <c r="A170" s="1"/>
      <c r="B170" s="103" t="s">
        <v>372</v>
      </c>
      <c r="C170" s="272">
        <v>1.8763335824</v>
      </c>
      <c r="D170" s="273">
        <v>2.2999999999999998</v>
      </c>
      <c r="E170" s="273">
        <v>1.9</v>
      </c>
      <c r="F170" s="285">
        <v>1.4</v>
      </c>
      <c r="G170" s="285">
        <v>1.5</v>
      </c>
      <c r="H170" s="176"/>
      <c r="I170" s="1"/>
    </row>
    <row r="171" spans="1:9" ht="15">
      <c r="A171" s="1"/>
      <c r="B171" s="103" t="s">
        <v>373</v>
      </c>
      <c r="C171" s="272">
        <v>0.42593747479999999</v>
      </c>
      <c r="D171" s="273">
        <v>0.6</v>
      </c>
      <c r="E171" s="273">
        <v>0.7</v>
      </c>
      <c r="F171" s="285">
        <v>0.8</v>
      </c>
      <c r="G171" s="285">
        <v>0.9</v>
      </c>
      <c r="H171" s="176"/>
      <c r="I171" s="1"/>
    </row>
    <row r="172" spans="1:9" ht="15">
      <c r="A172" s="1"/>
      <c r="B172" s="103" t="s">
        <v>374</v>
      </c>
      <c r="C172" s="272">
        <v>0.17538066130000002</v>
      </c>
      <c r="D172" s="273">
        <v>0.2</v>
      </c>
      <c r="E172" s="273">
        <v>0.1</v>
      </c>
      <c r="F172" s="285">
        <v>0.1</v>
      </c>
      <c r="G172" s="285">
        <v>0.3</v>
      </c>
      <c r="H172" s="176"/>
      <c r="I172" s="1"/>
    </row>
    <row r="173" spans="1:9" ht="15">
      <c r="A173" s="1"/>
      <c r="B173" s="286" t="s">
        <v>90</v>
      </c>
      <c r="C173" s="272">
        <f>SUM(C167:C172)</f>
        <v>17.319797091600005</v>
      </c>
      <c r="D173" s="287">
        <v>14.5</v>
      </c>
      <c r="E173" s="287">
        <v>14.3</v>
      </c>
      <c r="F173" s="288">
        <v>13</v>
      </c>
      <c r="G173" s="288">
        <v>11.4</v>
      </c>
      <c r="H173" s="178"/>
      <c r="I173" s="1"/>
    </row>
    <row r="174" spans="1:9" ht="15">
      <c r="A174" s="1"/>
      <c r="B174" s="370" t="s">
        <v>375</v>
      </c>
      <c r="C174" s="370"/>
      <c r="D174" s="370"/>
      <c r="E174" s="370"/>
      <c r="F174" s="370"/>
      <c r="G174" s="370"/>
      <c r="H174" s="1"/>
      <c r="I174" s="1"/>
    </row>
    <row r="175" spans="1:9" ht="15">
      <c r="A175" s="1"/>
      <c r="B175" s="1"/>
      <c r="C175" s="1"/>
      <c r="D175" s="1"/>
      <c r="E175" s="1"/>
      <c r="F175" s="1"/>
      <c r="G175" s="1"/>
      <c r="H175" s="1"/>
      <c r="I175" s="1"/>
    </row>
    <row r="176" spans="1:9" ht="15.75">
      <c r="A176" s="1"/>
      <c r="B176" s="66" t="s">
        <v>376</v>
      </c>
      <c r="C176" s="86">
        <v>2022</v>
      </c>
      <c r="D176" s="55">
        <v>2021</v>
      </c>
      <c r="E176" s="55">
        <v>2020</v>
      </c>
      <c r="F176" s="55">
        <v>2019</v>
      </c>
      <c r="G176" s="55">
        <v>2018</v>
      </c>
      <c r="H176" s="177"/>
      <c r="I176" s="1"/>
    </row>
    <row r="177" spans="1:9" ht="15">
      <c r="A177" s="1"/>
      <c r="B177" s="278" t="s">
        <v>377</v>
      </c>
      <c r="C177" s="253">
        <v>9.4696065660999995</v>
      </c>
      <c r="D177" s="128">
        <v>10.8</v>
      </c>
      <c r="E177" s="128">
        <v>11.4</v>
      </c>
      <c r="F177" s="284">
        <v>12.3</v>
      </c>
      <c r="G177" s="284">
        <v>12.6</v>
      </c>
      <c r="H177" s="176"/>
      <c r="I177" s="1"/>
    </row>
    <row r="178" spans="1:9" ht="15">
      <c r="A178" s="1"/>
      <c r="B178" s="103" t="s">
        <v>378</v>
      </c>
      <c r="C178" s="272">
        <v>7.1105590488999999</v>
      </c>
      <c r="D178" s="273">
        <v>6.7</v>
      </c>
      <c r="E178" s="273">
        <v>6.7</v>
      </c>
      <c r="F178" s="285">
        <v>6.2</v>
      </c>
      <c r="G178" s="285">
        <v>5.9</v>
      </c>
      <c r="H178" s="176"/>
      <c r="I178" s="1"/>
    </row>
    <row r="179" spans="1:9" ht="15">
      <c r="A179" s="1"/>
      <c r="B179" s="103" t="s">
        <v>379</v>
      </c>
      <c r="C179" s="272">
        <v>5.2579859998999998</v>
      </c>
      <c r="D179" s="273">
        <v>5.2</v>
      </c>
      <c r="E179" s="273">
        <v>5.0999999999999996</v>
      </c>
      <c r="F179" s="285">
        <v>5.0999999999999996</v>
      </c>
      <c r="G179" s="285">
        <v>5.0999999999999996</v>
      </c>
      <c r="H179" s="176"/>
      <c r="I179" s="1"/>
    </row>
    <row r="180" spans="1:9" ht="15">
      <c r="A180" s="1"/>
      <c r="B180" s="103" t="s">
        <v>380</v>
      </c>
      <c r="C180" s="272">
        <v>3.5912227488999999</v>
      </c>
      <c r="D180" s="273">
        <v>3.6</v>
      </c>
      <c r="E180" s="273">
        <v>3.4</v>
      </c>
      <c r="F180" s="285">
        <v>3.4</v>
      </c>
      <c r="G180" s="285">
        <v>3.3</v>
      </c>
      <c r="H180" s="176"/>
      <c r="I180" s="1"/>
    </row>
    <row r="181" spans="1:9" ht="15">
      <c r="A181" s="1"/>
      <c r="B181" s="103" t="s">
        <v>381</v>
      </c>
      <c r="C181" s="272">
        <v>4.8101520276000009</v>
      </c>
      <c r="D181" s="273">
        <v>4.3</v>
      </c>
      <c r="E181" s="273">
        <v>4.5999999999999996</v>
      </c>
      <c r="F181" s="285">
        <v>4.5999999999999996</v>
      </c>
      <c r="G181" s="285">
        <v>4.4000000000000004</v>
      </c>
      <c r="H181" s="176"/>
      <c r="I181" s="1"/>
    </row>
    <row r="182" spans="1:9" ht="15">
      <c r="A182" s="1"/>
      <c r="B182" s="103" t="s">
        <v>382</v>
      </c>
      <c r="C182" s="272">
        <v>2.7899847433999989</v>
      </c>
      <c r="D182" s="273">
        <v>3.2</v>
      </c>
      <c r="E182" s="273">
        <v>3.4</v>
      </c>
      <c r="F182" s="285">
        <v>3.6</v>
      </c>
      <c r="G182" s="285">
        <v>3.6</v>
      </c>
      <c r="H182" s="176"/>
      <c r="I182" s="1"/>
    </row>
    <row r="183" spans="1:9" ht="15">
      <c r="A183" s="62"/>
      <c r="B183" s="286" t="s">
        <v>90</v>
      </c>
      <c r="C183" s="272">
        <f>SUM(C177:C182)</f>
        <v>33.029511134800003</v>
      </c>
      <c r="D183" s="287">
        <v>33.867043006500005</v>
      </c>
      <c r="E183" s="287">
        <v>34.700000000000003</v>
      </c>
      <c r="F183" s="288">
        <v>35.200000000000003</v>
      </c>
      <c r="G183" s="288">
        <v>34.799999999999997</v>
      </c>
      <c r="H183" s="178"/>
      <c r="I183" s="62"/>
    </row>
    <row r="184" spans="1:9" ht="15">
      <c r="A184" s="1"/>
      <c r="B184" s="369" t="s">
        <v>383</v>
      </c>
      <c r="C184" s="369"/>
      <c r="D184" s="369"/>
      <c r="E184" s="369"/>
      <c r="F184" s="369"/>
      <c r="G184" s="369"/>
      <c r="H184" s="1"/>
      <c r="I184" s="1"/>
    </row>
    <row r="185" spans="1:9" ht="15">
      <c r="A185" s="1"/>
      <c r="B185" s="1"/>
      <c r="C185" s="1"/>
      <c r="D185" s="1"/>
      <c r="E185" s="1"/>
      <c r="F185" s="1"/>
      <c r="G185" s="1"/>
      <c r="H185" s="1"/>
      <c r="I185" s="1"/>
    </row>
    <row r="186" spans="1:9" ht="15">
      <c r="A186" s="1"/>
      <c r="B186" s="1"/>
      <c r="C186" s="1"/>
      <c r="D186" s="1"/>
      <c r="E186" s="1"/>
      <c r="F186" s="1"/>
      <c r="G186" s="1"/>
      <c r="H186" s="1"/>
      <c r="I186" s="1"/>
    </row>
    <row r="187" spans="1:9" ht="15">
      <c r="A187" s="1"/>
      <c r="B187" s="1"/>
      <c r="C187" s="1"/>
      <c r="D187" s="1"/>
      <c r="E187" s="1"/>
      <c r="F187" s="1"/>
      <c r="G187" s="1"/>
      <c r="H187" s="1"/>
      <c r="I187" s="1"/>
    </row>
    <row r="188" spans="1:9" ht="15">
      <c r="A188" s="62"/>
      <c r="B188" s="161" t="s">
        <v>384</v>
      </c>
      <c r="C188" s="1"/>
      <c r="D188" s="1"/>
      <c r="E188" s="1"/>
      <c r="F188" s="1"/>
      <c r="G188" s="1"/>
      <c r="H188" s="1"/>
      <c r="I188" s="1"/>
    </row>
    <row r="189" spans="1:9" ht="39.950000000000003" customHeight="1">
      <c r="A189" s="1"/>
      <c r="B189" s="65" t="s">
        <v>385</v>
      </c>
      <c r="C189" s="347" t="s">
        <v>386</v>
      </c>
      <c r="D189" s="347"/>
      <c r="E189" s="347"/>
      <c r="F189" s="347" t="s">
        <v>387</v>
      </c>
      <c r="G189" s="347"/>
      <c r="H189" s="347"/>
      <c r="I189" s="264" t="s">
        <v>388</v>
      </c>
    </row>
    <row r="190" spans="1:9" ht="15.75">
      <c r="A190" s="1"/>
      <c r="B190" s="1"/>
      <c r="C190" s="181" t="s">
        <v>389</v>
      </c>
      <c r="D190" s="182" t="s">
        <v>390</v>
      </c>
      <c r="E190" s="181" t="s">
        <v>391</v>
      </c>
      <c r="F190" s="328" t="s">
        <v>389</v>
      </c>
      <c r="G190" s="182" t="s">
        <v>390</v>
      </c>
      <c r="H190" s="181" t="s">
        <v>391</v>
      </c>
      <c r="I190" s="333"/>
    </row>
    <row r="191" spans="1:9" ht="15">
      <c r="A191" s="1"/>
      <c r="B191" s="183"/>
      <c r="C191" s="184"/>
      <c r="D191" s="185"/>
      <c r="E191" s="184"/>
      <c r="F191" s="329"/>
      <c r="G191" s="185"/>
      <c r="H191" s="184"/>
      <c r="I191" s="334"/>
    </row>
    <row r="192" spans="1:9" ht="15">
      <c r="A192" s="1"/>
      <c r="B192" s="76" t="s">
        <v>392</v>
      </c>
      <c r="C192" s="289"/>
      <c r="D192" s="290"/>
      <c r="E192" s="289"/>
      <c r="F192" s="330"/>
      <c r="G192" s="290"/>
      <c r="H192" s="289"/>
      <c r="I192" s="335"/>
    </row>
    <row r="193" spans="1:9" ht="15">
      <c r="A193" s="1"/>
      <c r="B193" s="278" t="s">
        <v>393</v>
      </c>
      <c r="C193" s="289"/>
      <c r="D193" s="290"/>
      <c r="E193" s="289"/>
      <c r="F193" s="330"/>
      <c r="G193" s="290"/>
      <c r="H193" s="289"/>
      <c r="I193" s="336"/>
    </row>
    <row r="194" spans="1:9" ht="15">
      <c r="A194" s="1"/>
      <c r="B194" s="103" t="s">
        <v>394</v>
      </c>
      <c r="C194" s="291"/>
      <c r="D194" s="292"/>
      <c r="E194" s="291">
        <v>2</v>
      </c>
      <c r="F194" s="331"/>
      <c r="G194" s="292"/>
      <c r="H194" s="291"/>
      <c r="I194" s="337"/>
    </row>
    <row r="195" spans="1:9" ht="15">
      <c r="A195" s="1"/>
      <c r="B195" s="103" t="s">
        <v>395</v>
      </c>
      <c r="C195" s="291"/>
      <c r="D195" s="292">
        <v>2</v>
      </c>
      <c r="E195" s="291"/>
      <c r="F195" s="331"/>
      <c r="G195" s="292"/>
      <c r="H195" s="291"/>
      <c r="I195" s="337"/>
    </row>
    <row r="196" spans="1:9" ht="15">
      <c r="A196" s="1"/>
      <c r="B196" s="103" t="s">
        <v>396</v>
      </c>
      <c r="C196" s="291"/>
      <c r="D196" s="292">
        <v>2</v>
      </c>
      <c r="E196" s="291">
        <v>1</v>
      </c>
      <c r="F196" s="331"/>
      <c r="G196" s="292"/>
      <c r="H196" s="291"/>
      <c r="I196" s="337"/>
    </row>
    <row r="197" spans="1:9" ht="15">
      <c r="A197" s="1"/>
      <c r="B197" s="103" t="s">
        <v>357</v>
      </c>
      <c r="C197" s="291"/>
      <c r="D197" s="292"/>
      <c r="E197" s="291"/>
      <c r="F197" s="331"/>
      <c r="G197" s="292"/>
      <c r="H197" s="291">
        <v>1</v>
      </c>
      <c r="I197" s="337"/>
    </row>
    <row r="198" spans="1:9" ht="15">
      <c r="A198" s="1"/>
      <c r="B198" s="183"/>
      <c r="C198" s="186"/>
      <c r="D198" s="187"/>
      <c r="E198" s="186"/>
      <c r="F198" s="332"/>
      <c r="G198" s="187"/>
      <c r="H198" s="186"/>
      <c r="I198" s="338"/>
    </row>
    <row r="199" spans="1:9" ht="15">
      <c r="A199" s="1"/>
      <c r="B199" s="76" t="s">
        <v>397</v>
      </c>
      <c r="C199" s="289"/>
      <c r="D199" s="290"/>
      <c r="E199" s="289"/>
      <c r="F199" s="330"/>
      <c r="G199" s="290"/>
      <c r="H199" s="289"/>
      <c r="I199" s="335"/>
    </row>
    <row r="200" spans="1:9" ht="15">
      <c r="A200" s="1"/>
      <c r="B200" s="278" t="s">
        <v>398</v>
      </c>
      <c r="C200" s="289"/>
      <c r="D200" s="290">
        <v>4</v>
      </c>
      <c r="E200" s="289">
        <v>2</v>
      </c>
      <c r="F200" s="330"/>
      <c r="G200" s="290"/>
      <c r="H200" s="289"/>
      <c r="I200" s="336"/>
    </row>
    <row r="201" spans="1:9" ht="15">
      <c r="A201" s="1"/>
      <c r="B201" s="103" t="s">
        <v>399</v>
      </c>
      <c r="C201" s="291"/>
      <c r="D201" s="292"/>
      <c r="E201" s="291">
        <v>1</v>
      </c>
      <c r="F201" s="331"/>
      <c r="G201" s="292"/>
      <c r="H201" s="291">
        <v>1</v>
      </c>
      <c r="I201" s="337"/>
    </row>
    <row r="202" spans="1:9" ht="15">
      <c r="A202" s="1"/>
      <c r="B202" s="103" t="s">
        <v>400</v>
      </c>
      <c r="C202" s="291"/>
      <c r="D202" s="292"/>
      <c r="E202" s="291"/>
      <c r="F202" s="331"/>
      <c r="G202" s="292"/>
      <c r="H202" s="291"/>
      <c r="I202" s="337"/>
    </row>
    <row r="203" spans="1:9" ht="15">
      <c r="A203" s="1"/>
      <c r="B203" s="103" t="s">
        <v>401</v>
      </c>
      <c r="C203" s="291"/>
      <c r="D203" s="292"/>
      <c r="E203" s="291"/>
      <c r="F203" s="331"/>
      <c r="G203" s="292"/>
      <c r="H203" s="291"/>
      <c r="I203" s="337"/>
    </row>
    <row r="204" spans="1:9" ht="15">
      <c r="A204" s="1"/>
      <c r="B204" s="183"/>
      <c r="C204" s="186"/>
      <c r="D204" s="187"/>
      <c r="E204" s="186"/>
      <c r="F204" s="332"/>
      <c r="G204" s="187"/>
      <c r="H204" s="186"/>
      <c r="I204" s="338"/>
    </row>
    <row r="205" spans="1:9" ht="28.5" customHeight="1">
      <c r="A205" s="1"/>
      <c r="B205" s="76" t="s">
        <v>402</v>
      </c>
      <c r="C205" s="289"/>
      <c r="D205" s="290"/>
      <c r="E205" s="289"/>
      <c r="F205" s="330"/>
      <c r="G205" s="290"/>
      <c r="H205" s="289"/>
      <c r="I205" s="335"/>
    </row>
    <row r="206" spans="1:9" ht="15">
      <c r="A206" s="1"/>
      <c r="B206" s="278" t="s">
        <v>403</v>
      </c>
      <c r="C206" s="289"/>
      <c r="D206" s="290">
        <v>4</v>
      </c>
      <c r="E206" s="289">
        <v>2</v>
      </c>
      <c r="F206" s="330"/>
      <c r="G206" s="290"/>
      <c r="H206" s="289"/>
      <c r="I206" s="336"/>
    </row>
    <row r="207" spans="1:9" ht="15">
      <c r="A207" s="1"/>
      <c r="B207" s="103" t="s">
        <v>404</v>
      </c>
      <c r="C207" s="291"/>
      <c r="D207" s="292"/>
      <c r="E207" s="291">
        <v>1</v>
      </c>
      <c r="F207" s="331"/>
      <c r="G207" s="292"/>
      <c r="H207" s="291">
        <v>1</v>
      </c>
      <c r="I207" s="337"/>
    </row>
    <row r="208" spans="1:9" ht="15">
      <c r="A208" s="1"/>
      <c r="B208" s="183"/>
      <c r="C208" s="186"/>
      <c r="D208" s="187"/>
      <c r="E208" s="186"/>
      <c r="F208" s="332"/>
      <c r="G208" s="187"/>
      <c r="H208" s="186"/>
      <c r="I208" s="338"/>
    </row>
    <row r="209" spans="1:9" ht="28.5" customHeight="1">
      <c r="A209" s="1"/>
      <c r="B209" s="76" t="s">
        <v>405</v>
      </c>
      <c r="C209" s="289"/>
      <c r="D209" s="290"/>
      <c r="E209" s="289"/>
      <c r="F209" s="330"/>
      <c r="G209" s="290"/>
      <c r="H209" s="289"/>
      <c r="I209" s="335"/>
    </row>
    <row r="210" spans="1:9" ht="15">
      <c r="A210" s="1"/>
      <c r="B210" s="278" t="s">
        <v>406</v>
      </c>
      <c r="C210" s="289"/>
      <c r="D210" s="290">
        <v>3</v>
      </c>
      <c r="E210" s="289">
        <v>2</v>
      </c>
      <c r="F210" s="330"/>
      <c r="G210" s="290"/>
      <c r="H210" s="289">
        <v>1</v>
      </c>
      <c r="I210" s="336"/>
    </row>
    <row r="211" spans="1:9" ht="15">
      <c r="A211" s="1"/>
      <c r="B211" s="103" t="s">
        <v>407</v>
      </c>
      <c r="C211" s="291"/>
      <c r="D211" s="292">
        <v>1</v>
      </c>
      <c r="E211" s="291">
        <v>1</v>
      </c>
      <c r="F211" s="331"/>
      <c r="G211" s="292"/>
      <c r="H211" s="291"/>
      <c r="I211" s="337"/>
    </row>
    <row r="212" spans="1:9" ht="55.5" customHeight="1">
      <c r="A212" s="1"/>
      <c r="B212" s="362" t="s">
        <v>408</v>
      </c>
      <c r="C212" s="362"/>
      <c r="D212" s="362"/>
      <c r="E212" s="362"/>
      <c r="F212" s="362"/>
      <c r="G212" s="362"/>
      <c r="H212" s="362"/>
      <c r="I212" s="362"/>
    </row>
    <row r="213" spans="1:9" ht="15">
      <c r="A213" s="1"/>
      <c r="B213" s="1"/>
      <c r="C213" s="180"/>
      <c r="D213" s="180"/>
      <c r="E213" s="180"/>
      <c r="F213" s="1"/>
      <c r="G213" s="1"/>
      <c r="H213" s="1"/>
      <c r="I213" s="1"/>
    </row>
    <row r="214" spans="1:9" ht="15">
      <c r="A214" s="1"/>
      <c r="B214" s="1"/>
      <c r="C214" s="1"/>
      <c r="D214" s="1"/>
      <c r="E214" s="1"/>
      <c r="F214" s="1"/>
      <c r="G214" s="1"/>
      <c r="H214" s="1"/>
      <c r="I214" s="1"/>
    </row>
    <row r="215" spans="1:9" ht="15">
      <c r="A215" s="1"/>
      <c r="B215" s="104" t="s">
        <v>409</v>
      </c>
      <c r="C215" s="1"/>
      <c r="D215" s="1"/>
      <c r="E215" s="1"/>
      <c r="F215" s="1"/>
      <c r="G215" s="1"/>
      <c r="H215" s="1"/>
      <c r="I215" s="1"/>
    </row>
    <row r="216" spans="1:9" ht="15">
      <c r="A216" s="1"/>
      <c r="B216" s="1"/>
      <c r="C216" s="1"/>
      <c r="D216" s="1"/>
      <c r="E216" s="1"/>
      <c r="F216" s="1"/>
      <c r="G216" s="1"/>
      <c r="H216" s="1"/>
      <c r="I216" s="1"/>
    </row>
    <row r="217" spans="1:9" ht="28.5">
      <c r="A217" s="1"/>
      <c r="B217" s="88" t="s">
        <v>410</v>
      </c>
      <c r="C217" s="347" t="s">
        <v>411</v>
      </c>
      <c r="D217" s="347"/>
      <c r="E217" s="264" t="s">
        <v>412</v>
      </c>
      <c r="F217" s="1"/>
      <c r="G217" s="1"/>
    </row>
    <row r="218" spans="1:9" ht="15">
      <c r="A218" s="1"/>
      <c r="B218" s="158" t="s">
        <v>413</v>
      </c>
      <c r="C218" s="366" t="s">
        <v>414</v>
      </c>
      <c r="D218" s="366"/>
      <c r="E218" s="300" t="s">
        <v>21</v>
      </c>
      <c r="F218" s="1"/>
      <c r="G218" s="1"/>
    </row>
    <row r="219" spans="1:9" ht="15">
      <c r="A219" s="1"/>
      <c r="B219" s="158" t="s">
        <v>415</v>
      </c>
      <c r="C219" s="366" t="s">
        <v>414</v>
      </c>
      <c r="D219" s="366"/>
      <c r="E219" s="300" t="s">
        <v>21</v>
      </c>
      <c r="F219" s="1"/>
      <c r="G219" s="1"/>
    </row>
    <row r="220" spans="1:9" ht="15">
      <c r="A220" s="1"/>
      <c r="B220" s="158" t="s">
        <v>416</v>
      </c>
      <c r="C220" s="366" t="s">
        <v>396</v>
      </c>
      <c r="D220" s="366"/>
      <c r="E220" s="300" t="s">
        <v>21</v>
      </c>
      <c r="F220" s="1"/>
      <c r="G220" s="1"/>
    </row>
    <row r="221" spans="1:9" ht="15">
      <c r="A221" s="1"/>
      <c r="B221" s="158" t="s">
        <v>417</v>
      </c>
      <c r="C221" s="366" t="s">
        <v>396</v>
      </c>
      <c r="D221" s="366"/>
      <c r="E221" s="300" t="s">
        <v>21</v>
      </c>
      <c r="F221" s="1"/>
      <c r="G221" s="1"/>
    </row>
    <row r="222" spans="1:9" ht="15">
      <c r="A222" s="1"/>
      <c r="B222" s="158" t="s">
        <v>418</v>
      </c>
      <c r="C222" s="366" t="s">
        <v>394</v>
      </c>
      <c r="D222" s="366"/>
      <c r="E222" s="300" t="s">
        <v>21</v>
      </c>
      <c r="F222" s="1"/>
      <c r="G222" s="1"/>
    </row>
    <row r="223" spans="1:9" ht="17.25" customHeight="1">
      <c r="A223" s="1"/>
      <c r="B223" s="158" t="s">
        <v>419</v>
      </c>
      <c r="C223" s="366" t="s">
        <v>394</v>
      </c>
      <c r="D223" s="366"/>
      <c r="E223" s="300" t="s">
        <v>21</v>
      </c>
      <c r="F223" s="1"/>
      <c r="G223" s="1"/>
    </row>
    <row r="224" spans="1:9" ht="15">
      <c r="A224" s="1"/>
      <c r="B224" s="158" t="s">
        <v>420</v>
      </c>
      <c r="C224" s="366" t="s">
        <v>396</v>
      </c>
      <c r="D224" s="366"/>
      <c r="E224" s="300" t="s">
        <v>421</v>
      </c>
      <c r="F224" s="1"/>
      <c r="G224" s="1"/>
    </row>
    <row r="225" spans="1:9" ht="15">
      <c r="A225" s="1"/>
      <c r="B225" s="158" t="s">
        <v>422</v>
      </c>
      <c r="C225" s="366" t="s">
        <v>357</v>
      </c>
      <c r="D225" s="366"/>
      <c r="E225" s="300" t="s">
        <v>423</v>
      </c>
      <c r="F225" s="1"/>
      <c r="G225" s="1"/>
    </row>
    <row r="226" spans="1:9" ht="14.1" customHeight="1">
      <c r="A226" s="1"/>
      <c r="B226" s="373"/>
      <c r="C226" s="373"/>
      <c r="D226" s="373"/>
      <c r="E226" s="373"/>
      <c r="F226" s="124"/>
      <c r="G226" s="124"/>
      <c r="H226" s="124"/>
      <c r="I226" s="1"/>
    </row>
    <row r="227" spans="1:9" ht="15">
      <c r="A227" s="1"/>
      <c r="B227" s="1"/>
      <c r="C227" s="1"/>
      <c r="D227" s="1"/>
      <c r="E227" s="1"/>
      <c r="F227" s="1"/>
      <c r="G227" s="1"/>
      <c r="H227" s="1"/>
      <c r="I227" s="1"/>
    </row>
    <row r="228" spans="1:9" ht="15">
      <c r="A228" s="1"/>
      <c r="B228" s="1"/>
      <c r="C228" s="1"/>
      <c r="D228" s="1"/>
      <c r="E228" s="1"/>
      <c r="F228" s="1"/>
      <c r="G228" s="1"/>
      <c r="H228" s="1"/>
      <c r="I228" s="1"/>
    </row>
    <row r="229" spans="1:9" ht="15">
      <c r="A229" s="161"/>
      <c r="B229" s="161" t="s">
        <v>424</v>
      </c>
      <c r="C229" s="1"/>
      <c r="D229" s="1"/>
      <c r="E229" s="1"/>
      <c r="F229" s="1"/>
      <c r="G229" s="1"/>
      <c r="H229" s="1"/>
      <c r="I229" s="1"/>
    </row>
    <row r="230" spans="1:9" ht="15">
      <c r="A230" s="1"/>
      <c r="B230" s="1"/>
      <c r="C230" s="1"/>
      <c r="D230" s="1"/>
      <c r="E230" s="1"/>
      <c r="F230" s="1"/>
      <c r="G230" s="1"/>
      <c r="H230" s="1"/>
      <c r="I230" s="1"/>
    </row>
    <row r="231" spans="1:9" ht="15">
      <c r="A231" s="1"/>
      <c r="B231" s="88" t="s">
        <v>425</v>
      </c>
      <c r="C231" s="88">
        <v>2022</v>
      </c>
      <c r="D231" s="88">
        <v>2021</v>
      </c>
      <c r="E231" s="88">
        <v>2020</v>
      </c>
      <c r="F231" s="88">
        <v>2019</v>
      </c>
      <c r="G231" s="1"/>
      <c r="H231" s="1"/>
      <c r="I231" s="1"/>
    </row>
    <row r="232" spans="1:9" ht="15">
      <c r="A232" s="1"/>
      <c r="B232" s="278" t="s">
        <v>426</v>
      </c>
      <c r="C232" s="253">
        <v>5</v>
      </c>
      <c r="D232" s="128">
        <v>4.7</v>
      </c>
      <c r="E232" s="128">
        <v>5.0599999999999996</v>
      </c>
      <c r="F232" s="128">
        <v>5</v>
      </c>
      <c r="G232" s="1"/>
      <c r="H232" s="1"/>
      <c r="I232" s="1"/>
    </row>
    <row r="233" spans="1:9" ht="15">
      <c r="A233" s="1"/>
      <c r="B233" s="103" t="s">
        <v>427</v>
      </c>
      <c r="C233" s="277">
        <v>5819</v>
      </c>
      <c r="D233" s="11">
        <v>6365</v>
      </c>
      <c r="E233" s="11">
        <v>7254</v>
      </c>
      <c r="F233" s="11">
        <v>8883</v>
      </c>
      <c r="G233" s="1"/>
      <c r="H233" s="1"/>
      <c r="I233" s="1"/>
    </row>
    <row r="234" spans="1:9" ht="15.75">
      <c r="A234" s="1"/>
      <c r="B234" s="103" t="s">
        <v>428</v>
      </c>
      <c r="C234" s="277">
        <v>30</v>
      </c>
      <c r="D234" s="11">
        <v>33</v>
      </c>
      <c r="E234" s="11">
        <v>32</v>
      </c>
      <c r="F234" s="11">
        <v>31</v>
      </c>
      <c r="G234" s="1"/>
      <c r="H234" s="1"/>
      <c r="I234" s="1"/>
    </row>
    <row r="235" spans="1:9" ht="27" customHeight="1">
      <c r="A235" s="1"/>
      <c r="B235" s="362" t="s">
        <v>429</v>
      </c>
      <c r="C235" s="362"/>
      <c r="D235" s="362"/>
      <c r="E235" s="362"/>
      <c r="F235" s="362"/>
      <c r="G235" s="188"/>
      <c r="H235" s="188"/>
      <c r="I235" s="1"/>
    </row>
    <row r="236" spans="1:9" ht="15">
      <c r="A236" s="1"/>
      <c r="B236" s="1"/>
      <c r="C236" s="1"/>
      <c r="D236" s="1"/>
      <c r="E236" s="1"/>
      <c r="F236" s="1"/>
      <c r="G236" s="1"/>
      <c r="H236" s="1"/>
      <c r="I236" s="1"/>
    </row>
    <row r="237" spans="1:9" ht="15">
      <c r="A237" s="1"/>
      <c r="B237" s="1"/>
      <c r="C237" s="1"/>
      <c r="D237" s="1"/>
      <c r="E237" s="1"/>
      <c r="F237" s="1"/>
      <c r="G237" s="1"/>
      <c r="H237" s="1"/>
      <c r="I237" s="1"/>
    </row>
    <row r="238" spans="1:9" ht="15">
      <c r="A238" s="1"/>
      <c r="B238" s="88" t="s">
        <v>430</v>
      </c>
      <c r="C238" s="88">
        <v>2022</v>
      </c>
      <c r="D238" s="88">
        <v>2021</v>
      </c>
      <c r="E238" s="88">
        <v>2020</v>
      </c>
      <c r="F238" s="88">
        <v>2019</v>
      </c>
      <c r="G238" s="1"/>
      <c r="H238" s="1"/>
      <c r="I238" s="1"/>
    </row>
    <row r="239" spans="1:9" ht="15">
      <c r="A239" s="1"/>
      <c r="B239" s="278" t="s">
        <v>431</v>
      </c>
      <c r="C239" s="253">
        <v>12.7</v>
      </c>
      <c r="D239" s="128">
        <v>5.5</v>
      </c>
      <c r="E239" s="293">
        <v>3.2</v>
      </c>
      <c r="F239" s="293">
        <v>1.1000000000000001</v>
      </c>
      <c r="G239" s="1"/>
      <c r="H239" s="1"/>
      <c r="I239" s="1"/>
    </row>
    <row r="240" spans="1:9" ht="15.75">
      <c r="A240" s="1"/>
      <c r="B240" s="103" t="s">
        <v>432</v>
      </c>
      <c r="C240" s="272">
        <v>7.9</v>
      </c>
      <c r="D240" s="273">
        <v>6</v>
      </c>
      <c r="E240" s="294">
        <v>3.5</v>
      </c>
      <c r="F240" s="294">
        <v>5</v>
      </c>
      <c r="G240" s="1"/>
      <c r="H240" s="1"/>
      <c r="I240" s="1"/>
    </row>
    <row r="241" spans="1:9" ht="15">
      <c r="A241" s="1"/>
      <c r="B241" s="372" t="s">
        <v>433</v>
      </c>
      <c r="C241" s="372"/>
      <c r="D241" s="372"/>
      <c r="E241" s="372"/>
      <c r="F241" s="1"/>
      <c r="G241" s="1"/>
      <c r="H241" s="1"/>
      <c r="I241" s="1"/>
    </row>
    <row r="242" spans="1:9" ht="15">
      <c r="A242" s="1"/>
      <c r="B242" s="131"/>
      <c r="C242" s="131"/>
      <c r="D242" s="131"/>
      <c r="E242" s="131"/>
      <c r="F242" s="1"/>
      <c r="G242" s="1"/>
      <c r="H242" s="1"/>
      <c r="I242" s="1"/>
    </row>
    <row r="243" spans="1:9" ht="15">
      <c r="A243" s="1"/>
      <c r="B243" s="1"/>
      <c r="C243" s="1"/>
      <c r="D243" s="1"/>
      <c r="E243" s="1"/>
      <c r="F243" s="1"/>
      <c r="G243" s="1"/>
      <c r="H243" s="1"/>
      <c r="I243" s="1"/>
    </row>
    <row r="244" spans="1:9" ht="32.25" customHeight="1">
      <c r="A244" s="1"/>
      <c r="B244" s="88" t="s">
        <v>434</v>
      </c>
      <c r="C244" s="88">
        <v>2022</v>
      </c>
      <c r="D244" s="88">
        <v>2021</v>
      </c>
      <c r="E244" s="88">
        <v>2020</v>
      </c>
      <c r="F244" s="88">
        <v>2019</v>
      </c>
      <c r="G244" s="1"/>
      <c r="H244" s="1"/>
      <c r="I244" s="1"/>
    </row>
    <row r="245" spans="1:9" ht="15.75">
      <c r="A245" s="1"/>
      <c r="B245" s="278" t="s">
        <v>435</v>
      </c>
      <c r="C245" s="49">
        <v>81</v>
      </c>
      <c r="D245" s="10">
        <v>81</v>
      </c>
      <c r="E245" s="295">
        <v>45</v>
      </c>
      <c r="F245" s="295">
        <v>19</v>
      </c>
      <c r="G245" s="1"/>
      <c r="H245" s="1"/>
      <c r="I245" s="1"/>
    </row>
    <row r="246" spans="1:9" ht="15.75">
      <c r="A246" s="1"/>
      <c r="B246" s="103" t="s">
        <v>436</v>
      </c>
      <c r="C246" s="277">
        <v>86</v>
      </c>
      <c r="D246" s="11">
        <v>83</v>
      </c>
      <c r="E246" s="296">
        <v>73</v>
      </c>
      <c r="F246" s="296">
        <v>70</v>
      </c>
      <c r="G246" s="1"/>
      <c r="H246" s="1"/>
      <c r="I246" s="1"/>
    </row>
    <row r="247" spans="1:9" ht="15">
      <c r="A247" s="1"/>
      <c r="B247" s="103" t="s">
        <v>437</v>
      </c>
      <c r="C247" s="277">
        <v>5691</v>
      </c>
      <c r="D247" s="11">
        <v>4729</v>
      </c>
      <c r="E247" s="296">
        <v>3989</v>
      </c>
      <c r="F247" s="296">
        <v>3966</v>
      </c>
      <c r="G247" s="1"/>
      <c r="H247" s="1"/>
      <c r="I247" s="1"/>
    </row>
    <row r="248" spans="1:9" ht="15">
      <c r="A248" s="1"/>
      <c r="B248" s="103" t="s">
        <v>438</v>
      </c>
      <c r="C248" s="277">
        <v>100</v>
      </c>
      <c r="D248" s="11">
        <v>100</v>
      </c>
      <c r="E248" s="296">
        <v>100</v>
      </c>
      <c r="F248" s="296">
        <v>65</v>
      </c>
      <c r="G248" s="1"/>
      <c r="H248" s="1"/>
      <c r="I248" s="1"/>
    </row>
    <row r="249" spans="1:9" ht="24" customHeight="1">
      <c r="A249" s="1"/>
      <c r="B249" s="372" t="s">
        <v>439</v>
      </c>
      <c r="C249" s="372"/>
      <c r="D249" s="372"/>
      <c r="E249" s="372"/>
      <c r="F249" s="188"/>
      <c r="G249" s="188"/>
      <c r="H249" s="188"/>
      <c r="I249" s="1"/>
    </row>
    <row r="250" spans="1:9" ht="15">
      <c r="A250" s="1"/>
      <c r="B250" s="1"/>
      <c r="C250" s="1"/>
      <c r="D250" s="1"/>
      <c r="E250" s="1"/>
      <c r="F250" s="1"/>
      <c r="G250" s="1"/>
      <c r="H250" s="1"/>
      <c r="I250" s="1"/>
    </row>
    <row r="251" spans="1:9" ht="15">
      <c r="A251" s="1"/>
      <c r="B251" s="1"/>
      <c r="C251" s="1"/>
      <c r="D251" s="1"/>
      <c r="E251" s="1"/>
      <c r="F251" s="1"/>
      <c r="G251" s="1"/>
      <c r="H251" s="1"/>
      <c r="I251" s="1"/>
    </row>
    <row r="252" spans="1:9" ht="15.75">
      <c r="A252" s="1"/>
      <c r="B252" s="88" t="s">
        <v>440</v>
      </c>
      <c r="C252" s="86">
        <v>2022</v>
      </c>
      <c r="D252" s="88">
        <v>2021</v>
      </c>
      <c r="E252" s="88">
        <v>2020</v>
      </c>
      <c r="F252" s="88">
        <v>2019</v>
      </c>
      <c r="G252" s="1"/>
      <c r="H252" s="1"/>
      <c r="I252" s="1"/>
    </row>
    <row r="253" spans="1:9" ht="16.5" customHeight="1">
      <c r="A253" s="1"/>
      <c r="B253" s="278" t="s">
        <v>732</v>
      </c>
      <c r="C253" s="49">
        <v>19</v>
      </c>
      <c r="D253" s="10">
        <v>16.8</v>
      </c>
      <c r="E253" s="295">
        <v>19</v>
      </c>
      <c r="F253" s="295">
        <v>16</v>
      </c>
      <c r="G253" s="1"/>
      <c r="H253" s="1"/>
      <c r="I253" s="1"/>
    </row>
    <row r="254" spans="1:9" ht="15.75" customHeight="1">
      <c r="A254" s="1"/>
      <c r="B254" s="103" t="s">
        <v>730</v>
      </c>
      <c r="C254" s="277">
        <v>9</v>
      </c>
      <c r="D254" s="11">
        <v>6</v>
      </c>
      <c r="E254" s="296">
        <v>6</v>
      </c>
      <c r="F254" s="297" t="s">
        <v>53</v>
      </c>
      <c r="G254" s="1"/>
      <c r="H254" s="1"/>
      <c r="I254" s="1"/>
    </row>
    <row r="255" spans="1:9" ht="26.25" customHeight="1">
      <c r="A255" s="1"/>
      <c r="B255" s="361" t="s">
        <v>731</v>
      </c>
      <c r="C255" s="361"/>
      <c r="D255" s="361"/>
      <c r="E255" s="361"/>
      <c r="F255" s="361"/>
      <c r="G255" s="1"/>
      <c r="H255" s="1"/>
      <c r="I255" s="1"/>
    </row>
    <row r="256" spans="1:9" ht="15">
      <c r="A256" s="1"/>
      <c r="B256" s="1"/>
      <c r="C256" s="1"/>
      <c r="D256" s="1"/>
      <c r="E256" s="1"/>
      <c r="F256" s="1"/>
      <c r="G256" s="1"/>
      <c r="H256" s="1"/>
      <c r="I256" s="1"/>
    </row>
    <row r="257" spans="1:9" ht="15">
      <c r="A257" s="1"/>
      <c r="B257" s="1"/>
      <c r="C257" s="1"/>
      <c r="D257" s="1"/>
      <c r="E257" s="1"/>
      <c r="F257" s="1"/>
      <c r="G257" s="1"/>
      <c r="H257" s="1"/>
      <c r="I257" s="1"/>
    </row>
    <row r="258" spans="1:9" ht="15">
      <c r="A258" s="1"/>
      <c r="B258" s="1"/>
      <c r="C258" s="1"/>
      <c r="D258" s="1"/>
      <c r="E258" s="1"/>
      <c r="F258" s="1"/>
      <c r="G258" s="1"/>
      <c r="H258" s="1"/>
      <c r="I258" s="1"/>
    </row>
    <row r="259" spans="1:9" ht="15">
      <c r="A259" s="1"/>
      <c r="B259" s="1"/>
      <c r="C259" s="1"/>
      <c r="D259" s="1"/>
      <c r="E259" s="1"/>
      <c r="F259" s="1"/>
      <c r="G259" s="1"/>
      <c r="H259" s="1"/>
      <c r="I259" s="1"/>
    </row>
  </sheetData>
  <sheetProtection algorithmName="SHA-512" hashValue="Wk1uZnjef57wQEadMegGO7KuGfkh5oTqxzUes15+03C3qKM+S3QTB19PKEQNbvDajzJNzZP/g8i2vEFN/CAIOQ==" saltValue="gqDFzv1yky69XQUaLz663Q==" spinCount="100000" sheet="1" objects="1" scenarios="1"/>
  <mergeCells count="38">
    <mergeCell ref="B249:E249"/>
    <mergeCell ref="C225:D225"/>
    <mergeCell ref="B241:E241"/>
    <mergeCell ref="B235:F235"/>
    <mergeCell ref="B226:E226"/>
    <mergeCell ref="C220:D220"/>
    <mergeCell ref="C221:D221"/>
    <mergeCell ref="C222:D222"/>
    <mergeCell ref="C223:D223"/>
    <mergeCell ref="C224:D224"/>
    <mergeCell ref="B121:H121"/>
    <mergeCell ref="C219:D219"/>
    <mergeCell ref="C189:E189"/>
    <mergeCell ref="F189:H189"/>
    <mergeCell ref="B212:I212"/>
    <mergeCell ref="C217:D217"/>
    <mergeCell ref="C218:D218"/>
    <mergeCell ref="B135:G135"/>
    <mergeCell ref="B153:G153"/>
    <mergeCell ref="B184:G184"/>
    <mergeCell ref="B174:G174"/>
    <mergeCell ref="B164:G164"/>
    <mergeCell ref="B255:F255"/>
    <mergeCell ref="B48:G48"/>
    <mergeCell ref="B25:H25"/>
    <mergeCell ref="B37:H37"/>
    <mergeCell ref="B13:G13"/>
    <mergeCell ref="B19:G19"/>
    <mergeCell ref="B24:G24"/>
    <mergeCell ref="B55:G55"/>
    <mergeCell ref="B80:G80"/>
    <mergeCell ref="B86:G86"/>
    <mergeCell ref="B92:G92"/>
    <mergeCell ref="B102:G102"/>
    <mergeCell ref="B115:H115"/>
    <mergeCell ref="B108:G108"/>
    <mergeCell ref="B114:G114"/>
    <mergeCell ref="B127:G127"/>
  </mergeCells>
  <pageMargins left="0.25" right="0.25" top="0.75" bottom="0.75" header="0.3" footer="0.3"/>
  <pageSetup scale="78" fitToHeight="0" orientation="landscape" r:id="rId1"/>
  <ignoredErrors>
    <ignoredError sqref="C163 C173 C18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B2370-B3B9-4631-A3B6-27D8A1CA57AA}">
  <sheetPr>
    <pageSetUpPr fitToPage="1"/>
  </sheetPr>
  <dimension ref="A1:D43"/>
  <sheetViews>
    <sheetView showGridLines="0" zoomScaleNormal="100" workbookViewId="0">
      <selection activeCell="A3" sqref="A3"/>
    </sheetView>
  </sheetViews>
  <sheetFormatPr defaultColWidth="9.125" defaultRowHeight="12.75"/>
  <cols>
    <col min="1" max="1" width="8.875" customWidth="1"/>
    <col min="2" max="2" width="25.625" customWidth="1"/>
    <col min="3" max="3" width="64" customWidth="1"/>
    <col min="4" max="4" width="82.375" customWidth="1"/>
  </cols>
  <sheetData>
    <row r="1" spans="1:4" ht="94.5" customHeight="1"/>
    <row r="2" spans="1:4" ht="15">
      <c r="A2" s="1"/>
      <c r="B2" s="1"/>
      <c r="C2" s="1"/>
      <c r="D2" s="1"/>
    </row>
    <row r="3" spans="1:4" ht="24.75">
      <c r="A3" s="1"/>
      <c r="B3" s="218" t="s">
        <v>441</v>
      </c>
      <c r="C3" s="1"/>
      <c r="D3" s="250"/>
    </row>
    <row r="4" spans="1:4" ht="15">
      <c r="A4" s="1"/>
      <c r="B4" s="1"/>
      <c r="C4" s="1"/>
      <c r="D4" s="1"/>
    </row>
    <row r="5" spans="1:4" ht="33.75" customHeight="1">
      <c r="A5" s="1"/>
      <c r="B5" s="65" t="s">
        <v>442</v>
      </c>
      <c r="C5" s="65" t="s">
        <v>443</v>
      </c>
      <c r="D5" s="65" t="s">
        <v>444</v>
      </c>
    </row>
    <row r="6" spans="1:4" ht="15">
      <c r="A6" s="73"/>
      <c r="B6" s="378" t="s">
        <v>445</v>
      </c>
      <c r="C6" s="378"/>
      <c r="D6" s="378"/>
    </row>
    <row r="7" spans="1:4" ht="15" customHeight="1">
      <c r="A7" s="1"/>
      <c r="B7" s="374" t="s">
        <v>446</v>
      </c>
      <c r="C7" s="381" t="s">
        <v>447</v>
      </c>
      <c r="D7" s="219" t="s">
        <v>448</v>
      </c>
    </row>
    <row r="8" spans="1:4" ht="15">
      <c r="A8" s="1"/>
      <c r="B8" s="375"/>
      <c r="C8" s="382"/>
      <c r="D8" s="247" t="s">
        <v>449</v>
      </c>
    </row>
    <row r="9" spans="1:4" ht="15">
      <c r="A9" s="1"/>
      <c r="B9" s="375"/>
      <c r="C9" s="382"/>
      <c r="D9" s="247" t="s">
        <v>450</v>
      </c>
    </row>
    <row r="10" spans="1:4" ht="15">
      <c r="A10" s="1"/>
      <c r="B10" s="375"/>
      <c r="C10" s="383"/>
      <c r="D10" s="252" t="s">
        <v>451</v>
      </c>
    </row>
    <row r="11" spans="1:4" ht="15">
      <c r="A11" s="1"/>
      <c r="B11" s="374" t="s">
        <v>452</v>
      </c>
      <c r="C11" s="377" t="s">
        <v>453</v>
      </c>
      <c r="D11" s="307" t="s">
        <v>454</v>
      </c>
    </row>
    <row r="12" spans="1:4" ht="15">
      <c r="A12" s="1"/>
      <c r="B12" s="375"/>
      <c r="C12" s="379"/>
      <c r="D12" s="252" t="s">
        <v>455</v>
      </c>
    </row>
    <row r="13" spans="1:4" ht="15">
      <c r="A13" s="1"/>
      <c r="B13" s="376"/>
      <c r="C13" s="380"/>
      <c r="D13" s="248" t="s">
        <v>456</v>
      </c>
    </row>
    <row r="14" spans="1:4" ht="15">
      <c r="A14" s="73"/>
      <c r="B14" s="378" t="s">
        <v>457</v>
      </c>
      <c r="C14" s="378"/>
      <c r="D14" s="378"/>
    </row>
    <row r="15" spans="1:4" ht="15">
      <c r="A15" s="1"/>
      <c r="B15" s="374" t="s">
        <v>458</v>
      </c>
      <c r="C15" s="381" t="s">
        <v>459</v>
      </c>
      <c r="D15" s="219" t="s">
        <v>460</v>
      </c>
    </row>
    <row r="16" spans="1:4" ht="15">
      <c r="A16" s="1"/>
      <c r="B16" s="375"/>
      <c r="C16" s="375"/>
      <c r="D16" s="247" t="s">
        <v>448</v>
      </c>
    </row>
    <row r="17" spans="1:4" ht="15">
      <c r="A17" s="1"/>
      <c r="B17" s="376"/>
      <c r="C17" s="376"/>
      <c r="D17" s="245" t="s">
        <v>449</v>
      </c>
    </row>
    <row r="18" spans="1:4" ht="15">
      <c r="A18" s="1"/>
      <c r="B18" s="158" t="s">
        <v>461</v>
      </c>
      <c r="C18" s="220" t="s">
        <v>462</v>
      </c>
      <c r="D18" s="220" t="s">
        <v>463</v>
      </c>
    </row>
    <row r="19" spans="1:4" ht="15">
      <c r="A19" s="1"/>
      <c r="B19" s="158" t="s">
        <v>464</v>
      </c>
      <c r="C19" s="220" t="s">
        <v>465</v>
      </c>
      <c r="D19" s="158" t="s">
        <v>466</v>
      </c>
    </row>
    <row r="20" spans="1:4" ht="15">
      <c r="A20" s="1"/>
      <c r="B20" s="158" t="s">
        <v>467</v>
      </c>
      <c r="C20" s="220" t="s">
        <v>468</v>
      </c>
      <c r="D20" s="249" t="s">
        <v>466</v>
      </c>
    </row>
    <row r="21" spans="1:4" ht="15">
      <c r="A21" s="73"/>
      <c r="B21" s="378" t="s">
        <v>469</v>
      </c>
      <c r="C21" s="378"/>
      <c r="D21" s="378"/>
    </row>
    <row r="22" spans="1:4" ht="15">
      <c r="A22" s="1"/>
      <c r="B22" s="374" t="s">
        <v>470</v>
      </c>
      <c r="C22" s="377" t="s">
        <v>471</v>
      </c>
      <c r="D22" s="247" t="s">
        <v>472</v>
      </c>
    </row>
    <row r="23" spans="1:4" ht="15">
      <c r="A23" s="1"/>
      <c r="B23" s="375"/>
      <c r="C23" s="375"/>
      <c r="D23" s="247" t="s">
        <v>473</v>
      </c>
    </row>
    <row r="24" spans="1:4" ht="15">
      <c r="A24" s="1"/>
      <c r="B24" s="375"/>
      <c r="C24" s="375"/>
      <c r="D24" s="247" t="s">
        <v>474</v>
      </c>
    </row>
    <row r="25" spans="1:4" ht="15">
      <c r="A25" s="1"/>
      <c r="B25" s="375"/>
      <c r="C25" s="375"/>
      <c r="D25" s="247" t="s">
        <v>475</v>
      </c>
    </row>
    <row r="26" spans="1:4" ht="15">
      <c r="A26" s="1"/>
      <c r="B26" s="375"/>
      <c r="C26" s="375"/>
      <c r="D26" s="247" t="s">
        <v>476</v>
      </c>
    </row>
    <row r="27" spans="1:4" ht="15">
      <c r="A27" s="1"/>
      <c r="B27" s="375"/>
      <c r="C27" s="375"/>
      <c r="D27" s="247" t="s">
        <v>448</v>
      </c>
    </row>
    <row r="28" spans="1:4" ht="15">
      <c r="A28" s="1"/>
      <c r="B28" s="375"/>
      <c r="C28" s="375"/>
      <c r="D28" s="247" t="s">
        <v>449</v>
      </c>
    </row>
    <row r="29" spans="1:4" ht="15">
      <c r="A29" s="1"/>
      <c r="B29" s="376"/>
      <c r="C29" s="376"/>
      <c r="D29" s="247" t="s">
        <v>450</v>
      </c>
    </row>
    <row r="30" spans="1:4" ht="15">
      <c r="A30" s="1"/>
      <c r="B30" s="374" t="s">
        <v>477</v>
      </c>
      <c r="C30" s="377" t="s">
        <v>478</v>
      </c>
      <c r="D30" s="307" t="s">
        <v>479</v>
      </c>
    </row>
    <row r="31" spans="1:4" ht="15">
      <c r="A31" s="1"/>
      <c r="B31" s="375"/>
      <c r="C31" s="375"/>
      <c r="D31" s="247" t="s">
        <v>448</v>
      </c>
    </row>
    <row r="32" spans="1:4" ht="15">
      <c r="A32" s="1"/>
      <c r="B32" s="376"/>
      <c r="C32" s="376"/>
      <c r="D32" s="247" t="s">
        <v>480</v>
      </c>
    </row>
    <row r="33" spans="1:4" ht="15">
      <c r="A33" s="1"/>
      <c r="B33" s="374" t="s">
        <v>481</v>
      </c>
      <c r="C33" s="377" t="s">
        <v>482</v>
      </c>
      <c r="D33" s="307" t="s">
        <v>483</v>
      </c>
    </row>
    <row r="34" spans="1:4" ht="15">
      <c r="A34" s="1"/>
      <c r="B34" s="375"/>
      <c r="C34" s="375"/>
      <c r="D34" s="247" t="s">
        <v>448</v>
      </c>
    </row>
    <row r="35" spans="1:4" ht="15">
      <c r="A35" s="1"/>
      <c r="B35" s="376"/>
      <c r="C35" s="376"/>
      <c r="D35" s="245" t="s">
        <v>449</v>
      </c>
    </row>
    <row r="36" spans="1:4" ht="15">
      <c r="A36" s="1"/>
      <c r="B36" s="374" t="s">
        <v>484</v>
      </c>
      <c r="C36" s="377" t="s">
        <v>485</v>
      </c>
      <c r="D36" s="247" t="s">
        <v>448</v>
      </c>
    </row>
    <row r="37" spans="1:4" ht="15">
      <c r="A37" s="1"/>
      <c r="B37" s="376"/>
      <c r="C37" s="376"/>
      <c r="D37" s="245" t="s">
        <v>449</v>
      </c>
    </row>
    <row r="38" spans="1:4" ht="15">
      <c r="A38" s="1"/>
      <c r="B38" s="374" t="s">
        <v>486</v>
      </c>
      <c r="C38" s="377" t="s">
        <v>487</v>
      </c>
      <c r="D38" s="247" t="s">
        <v>448</v>
      </c>
    </row>
    <row r="39" spans="1:4" ht="15">
      <c r="A39" s="1"/>
      <c r="B39" s="376"/>
      <c r="C39" s="376"/>
      <c r="D39" s="245" t="s">
        <v>449</v>
      </c>
    </row>
    <row r="40" spans="1:4" ht="15">
      <c r="A40" s="1"/>
      <c r="B40" s="374" t="s">
        <v>488</v>
      </c>
      <c r="C40" s="377" t="s">
        <v>489</v>
      </c>
      <c r="D40" s="247" t="s">
        <v>448</v>
      </c>
    </row>
    <row r="41" spans="1:4" ht="15">
      <c r="A41" s="1"/>
      <c r="B41" s="375"/>
      <c r="C41" s="375"/>
      <c r="D41" s="247" t="s">
        <v>490</v>
      </c>
    </row>
    <row r="42" spans="1:4" ht="38.25" customHeight="1">
      <c r="A42" s="1"/>
      <c r="B42" s="376"/>
      <c r="C42" s="376"/>
      <c r="D42" s="245" t="s">
        <v>491</v>
      </c>
    </row>
    <row r="43" spans="1:4" ht="15">
      <c r="A43" s="1"/>
      <c r="B43" s="1"/>
      <c r="C43" s="1"/>
      <c r="D43" s="219"/>
    </row>
  </sheetData>
  <sheetProtection algorithmName="SHA-512" hashValue="h5AGRIKV1UDhCUJuuU7mWqDMvjhpO0el+QzBkl/nfgers0rGB7cud07SI67boDdV4BDil+4/KeczbC5ypGZtxQ==" saltValue="1+HBMLC86QKS8kAj8yAXuA==" spinCount="100000" sheet="1" objects="1" scenarios="1"/>
  <mergeCells count="21">
    <mergeCell ref="B40:B42"/>
    <mergeCell ref="C40:C42"/>
    <mergeCell ref="B33:B35"/>
    <mergeCell ref="C33:C35"/>
    <mergeCell ref="B36:B37"/>
    <mergeCell ref="C36:C37"/>
    <mergeCell ref="B38:B39"/>
    <mergeCell ref="C38:C39"/>
    <mergeCell ref="B30:B32"/>
    <mergeCell ref="C30:C32"/>
    <mergeCell ref="B6:D6"/>
    <mergeCell ref="B7:B10"/>
    <mergeCell ref="B11:B13"/>
    <mergeCell ref="C11:C13"/>
    <mergeCell ref="B14:D14"/>
    <mergeCell ref="B15:B17"/>
    <mergeCell ref="C15:C17"/>
    <mergeCell ref="B21:D21"/>
    <mergeCell ref="B22:B29"/>
    <mergeCell ref="C22:C29"/>
    <mergeCell ref="C7:C10"/>
  </mergeCells>
  <hyperlinks>
    <hyperlink ref="D16" r:id="rId1" xr:uid="{165DB1F1-10C9-46D4-B2A4-575398C0DB7E}"/>
    <hyperlink ref="D17" r:id="rId2" xr:uid="{377B2BA2-CCBB-4DA5-8DC1-220F13908973}"/>
    <hyperlink ref="D27" r:id="rId3" xr:uid="{37666C8B-A9B1-49C6-A820-D4FCE818BDCB}"/>
    <hyperlink ref="D31" r:id="rId4" xr:uid="{7C916E31-01D4-474B-8A24-F4D12256AE08}"/>
    <hyperlink ref="D34" r:id="rId5" xr:uid="{507CC0EF-6CE7-4379-B09E-DFCD7AE183C3}"/>
    <hyperlink ref="D36" r:id="rId6" xr:uid="{3A36D1F7-8325-4AA5-A558-1CFB89AE2562}"/>
    <hyperlink ref="D38" r:id="rId7" xr:uid="{9C288B2B-5811-4183-9D60-134B156E458E}"/>
    <hyperlink ref="D40" r:id="rId8" xr:uid="{BCD2B188-73E5-46E8-ABF9-11268836AD44}"/>
    <hyperlink ref="D7" r:id="rId9" xr:uid="{24284869-C4AB-417E-B1D7-86C68636B5D3}"/>
    <hyperlink ref="D8" r:id="rId10" xr:uid="{36A322EC-4EE1-4868-BCCD-057C855F1318}"/>
    <hyperlink ref="D28" r:id="rId11" xr:uid="{9B96E7BF-B7FB-4B5D-8BA7-B4717F9B0913}"/>
    <hyperlink ref="D35" r:id="rId12" xr:uid="{62E52A88-374E-42E4-A3FE-1C0EF33107E5}"/>
    <hyperlink ref="D37" r:id="rId13" xr:uid="{DD7AC9CE-EFD7-4978-809F-041AFD12A802}"/>
    <hyperlink ref="D39" r:id="rId14" xr:uid="{9110A8EC-6F6F-4E37-A39D-EB72B56238F5}"/>
    <hyperlink ref="D41" r:id="rId15" xr:uid="{48301AC8-C692-4AF5-9B61-EE26C374560D}"/>
    <hyperlink ref="D9" r:id="rId16" xr:uid="{0B0A283E-E02C-4C53-9D08-B4BC722CB165}"/>
    <hyperlink ref="D29" r:id="rId17" xr:uid="{9923F557-9F13-4EA3-B7E6-7CACD927C638}"/>
    <hyperlink ref="D32" r:id="rId18" xr:uid="{FA6460BB-4E2A-4556-ADC6-2B3AAC37CE2E}"/>
    <hyperlink ref="D22" r:id="rId19" xr:uid="{AED36EB7-8F65-41DE-BB5E-80ACBCBA70E2}"/>
    <hyperlink ref="D23" r:id="rId20" xr:uid="{50536443-C225-42D7-BDD9-39D18AE3A3B8}"/>
    <hyperlink ref="D24" r:id="rId21" xr:uid="{241D1FEB-908E-4126-9A82-E1041C276F60}"/>
    <hyperlink ref="D25" r:id="rId22" xr:uid="{2AA52E49-4FD3-4412-99D9-2D3C7CA688D6}"/>
    <hyperlink ref="D26" r:id="rId23" xr:uid="{9325363E-6AAC-48A5-88A2-353A97DC8BAC}"/>
  </hyperlinks>
  <pageMargins left="0.25" right="0.25" top="0.75" bottom="0.75" header="0.3" footer="0.3"/>
  <pageSetup scale="60" fitToWidth="0" orientation="landscape"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FD72-2F07-4693-934F-0E5B133CAEC6}">
  <sheetPr>
    <pageSetUpPr fitToPage="1"/>
  </sheetPr>
  <dimension ref="A1:H113"/>
  <sheetViews>
    <sheetView showGridLines="0" zoomScaleNormal="100" workbookViewId="0">
      <selection activeCell="E1" sqref="E1"/>
    </sheetView>
  </sheetViews>
  <sheetFormatPr defaultColWidth="8.875" defaultRowHeight="12.75"/>
  <cols>
    <col min="1" max="1" width="8.875" customWidth="1"/>
    <col min="2" max="2" width="17.375" customWidth="1"/>
    <col min="3" max="3" width="53.875" customWidth="1"/>
    <col min="4" max="4" width="25.625" customWidth="1"/>
    <col min="5" max="5" width="40.625" customWidth="1"/>
    <col min="6" max="6" width="11.375" customWidth="1"/>
  </cols>
  <sheetData>
    <row r="1" spans="1:5" ht="95.25" customHeight="1"/>
    <row r="2" spans="1:5" ht="15">
      <c r="A2" s="1"/>
      <c r="B2" s="1"/>
      <c r="C2" s="1"/>
      <c r="D2" s="1"/>
      <c r="E2" s="1"/>
    </row>
    <row r="3" spans="1:5" ht="24.75">
      <c r="A3" s="1"/>
      <c r="B3" s="221" t="s">
        <v>492</v>
      </c>
      <c r="C3" s="1"/>
      <c r="D3" s="1"/>
      <c r="E3" s="64"/>
    </row>
    <row r="4" spans="1:5" ht="15">
      <c r="A4" s="1"/>
      <c r="B4" s="1"/>
      <c r="C4" s="1"/>
      <c r="D4" s="1"/>
      <c r="E4" s="1"/>
    </row>
    <row r="5" spans="1:5" ht="15">
      <c r="A5" s="1"/>
      <c r="B5" s="222" t="s">
        <v>493</v>
      </c>
      <c r="C5" s="1"/>
      <c r="D5" s="1"/>
      <c r="E5" s="1"/>
    </row>
    <row r="6" spans="1:5" ht="15">
      <c r="A6" s="1"/>
      <c r="B6" s="222"/>
      <c r="C6" s="1"/>
      <c r="D6" s="1"/>
      <c r="E6" s="1"/>
    </row>
    <row r="7" spans="1:5" ht="28.5">
      <c r="A7" s="1"/>
      <c r="B7" s="65" t="s">
        <v>494</v>
      </c>
      <c r="C7" s="65" t="s">
        <v>495</v>
      </c>
      <c r="D7" s="65" t="s">
        <v>496</v>
      </c>
      <c r="E7" s="65" t="s">
        <v>497</v>
      </c>
    </row>
    <row r="8" spans="1:5" ht="63.95" customHeight="1">
      <c r="A8" s="1"/>
      <c r="B8" s="223" t="s">
        <v>498</v>
      </c>
      <c r="C8" s="220" t="s">
        <v>499</v>
      </c>
      <c r="D8" s="220" t="s">
        <v>500</v>
      </c>
      <c r="E8" s="220" t="s">
        <v>501</v>
      </c>
    </row>
    <row r="9" spans="1:5" ht="63.6" customHeight="1">
      <c r="A9" s="1"/>
      <c r="B9" s="223" t="s">
        <v>502</v>
      </c>
      <c r="C9" s="220" t="s">
        <v>503</v>
      </c>
      <c r="D9" s="220" t="s">
        <v>721</v>
      </c>
      <c r="E9" s="220" t="s">
        <v>501</v>
      </c>
    </row>
    <row r="10" spans="1:5" ht="63.95" customHeight="1">
      <c r="A10" s="1"/>
      <c r="B10" s="223" t="s">
        <v>504</v>
      </c>
      <c r="C10" s="220" t="s">
        <v>505</v>
      </c>
      <c r="D10" s="220" t="s">
        <v>722</v>
      </c>
      <c r="E10" s="220" t="s">
        <v>506</v>
      </c>
    </row>
    <row r="11" spans="1:5" ht="63.95" customHeight="1">
      <c r="A11" s="1"/>
      <c r="B11" s="223" t="s">
        <v>507</v>
      </c>
      <c r="C11" s="220" t="s">
        <v>508</v>
      </c>
      <c r="D11" s="220" t="s">
        <v>723</v>
      </c>
      <c r="E11" s="220" t="s">
        <v>506</v>
      </c>
    </row>
    <row r="12" spans="1:5" ht="71.45" customHeight="1">
      <c r="A12" s="1"/>
      <c r="B12" s="223" t="s">
        <v>509</v>
      </c>
      <c r="C12" s="220" t="s">
        <v>510</v>
      </c>
      <c r="D12" s="220" t="s">
        <v>511</v>
      </c>
      <c r="E12" s="220" t="s">
        <v>512</v>
      </c>
    </row>
    <row r="13" spans="1:5" ht="15">
      <c r="A13" s="1"/>
      <c r="B13" s="1"/>
      <c r="C13" s="1"/>
      <c r="D13" s="1"/>
      <c r="E13" s="1"/>
    </row>
    <row r="14" spans="1:5" ht="15">
      <c r="A14" s="1"/>
      <c r="B14" s="1"/>
      <c r="C14" s="1"/>
      <c r="D14" s="1"/>
      <c r="E14" s="1"/>
    </row>
    <row r="15" spans="1:5" ht="15">
      <c r="A15" s="1"/>
      <c r="B15" s="1"/>
      <c r="C15" s="1"/>
      <c r="D15" s="1"/>
      <c r="E15" s="1"/>
    </row>
    <row r="16" spans="1:5" ht="15">
      <c r="A16" s="1"/>
      <c r="B16" s="222" t="s">
        <v>513</v>
      </c>
      <c r="C16" s="1"/>
      <c r="D16" s="1"/>
      <c r="E16" s="1"/>
    </row>
    <row r="17" spans="1:8" ht="15">
      <c r="A17" s="1"/>
      <c r="B17" s="1"/>
      <c r="C17" s="1"/>
      <c r="D17" s="1"/>
      <c r="E17" s="1"/>
    </row>
    <row r="18" spans="1:8" ht="24" customHeight="1">
      <c r="A18" s="1"/>
      <c r="B18" s="65" t="s">
        <v>514</v>
      </c>
      <c r="C18" s="65" t="s">
        <v>515</v>
      </c>
      <c r="D18" s="65" t="s">
        <v>516</v>
      </c>
      <c r="E18" s="65"/>
    </row>
    <row r="19" spans="1:8" ht="15">
      <c r="A19" s="224"/>
      <c r="B19" s="225" t="s">
        <v>517</v>
      </c>
      <c r="C19" s="225"/>
      <c r="D19" s="225"/>
      <c r="E19" s="225"/>
    </row>
    <row r="20" spans="1:8" ht="15">
      <c r="A20" s="1"/>
      <c r="B20" s="223" t="s">
        <v>518</v>
      </c>
      <c r="C20" s="220" t="s">
        <v>519</v>
      </c>
      <c r="D20" s="386" t="s">
        <v>520</v>
      </c>
      <c r="E20" s="386"/>
    </row>
    <row r="21" spans="1:8" ht="48" customHeight="1">
      <c r="A21" s="1"/>
      <c r="B21" s="223" t="s">
        <v>521</v>
      </c>
      <c r="C21" s="220" t="s">
        <v>522</v>
      </c>
      <c r="D21" s="384" t="s">
        <v>707</v>
      </c>
      <c r="E21" s="384"/>
    </row>
    <row r="22" spans="1:8" ht="15">
      <c r="A22" s="1"/>
      <c r="B22" s="223" t="s">
        <v>523</v>
      </c>
      <c r="C22" s="220" t="s">
        <v>524</v>
      </c>
      <c r="D22" s="384" t="s">
        <v>525</v>
      </c>
      <c r="E22" s="384"/>
    </row>
    <row r="23" spans="1:8" ht="30.75" customHeight="1">
      <c r="A23" s="1"/>
      <c r="B23" s="223" t="s">
        <v>526</v>
      </c>
      <c r="C23" s="220" t="s">
        <v>527</v>
      </c>
      <c r="D23" s="384" t="s">
        <v>705</v>
      </c>
      <c r="E23" s="384"/>
    </row>
    <row r="24" spans="1:8" ht="45.75" customHeight="1">
      <c r="A24" s="1"/>
      <c r="B24" s="223" t="s">
        <v>528</v>
      </c>
      <c r="C24" s="220" t="s">
        <v>529</v>
      </c>
      <c r="D24" s="384" t="s">
        <v>530</v>
      </c>
      <c r="E24" s="384"/>
    </row>
    <row r="25" spans="1:8" ht="60.75" customHeight="1">
      <c r="A25" s="1"/>
      <c r="B25" s="223" t="s">
        <v>531</v>
      </c>
      <c r="C25" s="220" t="s">
        <v>532</v>
      </c>
      <c r="D25" s="384" t="s">
        <v>706</v>
      </c>
      <c r="E25" s="384"/>
    </row>
    <row r="26" spans="1:8" ht="122.25" customHeight="1">
      <c r="A26" s="1"/>
      <c r="B26" s="223" t="s">
        <v>533</v>
      </c>
      <c r="C26" s="220" t="s">
        <v>534</v>
      </c>
      <c r="D26" s="384" t="s">
        <v>736</v>
      </c>
      <c r="E26" s="384"/>
    </row>
    <row r="27" spans="1:8" ht="93.75" customHeight="1">
      <c r="A27" s="1"/>
      <c r="B27" s="223" t="s">
        <v>535</v>
      </c>
      <c r="C27" s="220" t="s">
        <v>536</v>
      </c>
      <c r="D27" s="384" t="s">
        <v>537</v>
      </c>
      <c r="E27" s="384"/>
    </row>
    <row r="28" spans="1:8" ht="46.5" customHeight="1">
      <c r="A28" s="1"/>
      <c r="B28" s="223" t="s">
        <v>538</v>
      </c>
      <c r="C28" s="220" t="s">
        <v>539</v>
      </c>
      <c r="D28" s="384" t="s">
        <v>540</v>
      </c>
      <c r="E28" s="384"/>
    </row>
    <row r="29" spans="1:8" ht="60.75" customHeight="1">
      <c r="A29" s="1"/>
      <c r="B29" s="223" t="s">
        <v>541</v>
      </c>
      <c r="C29" s="220" t="s">
        <v>542</v>
      </c>
      <c r="D29" s="384" t="s">
        <v>735</v>
      </c>
      <c r="E29" s="384"/>
    </row>
    <row r="30" spans="1:8" ht="87" customHeight="1">
      <c r="A30" s="1"/>
      <c r="B30" s="223" t="s">
        <v>543</v>
      </c>
      <c r="C30" s="220" t="s">
        <v>544</v>
      </c>
      <c r="D30" s="384" t="s">
        <v>545</v>
      </c>
      <c r="E30" s="384"/>
    </row>
    <row r="31" spans="1:8" ht="273" customHeight="1">
      <c r="A31" s="1"/>
      <c r="B31" s="223" t="s">
        <v>546</v>
      </c>
      <c r="C31" s="220" t="s">
        <v>547</v>
      </c>
      <c r="D31" s="384" t="s">
        <v>548</v>
      </c>
      <c r="E31" s="384"/>
      <c r="F31" s="254"/>
      <c r="H31" s="258"/>
    </row>
    <row r="32" spans="1:8" ht="287.10000000000002" customHeight="1">
      <c r="A32" s="1"/>
      <c r="B32" s="223" t="s">
        <v>549</v>
      </c>
      <c r="C32" s="220" t="s">
        <v>550</v>
      </c>
      <c r="D32" s="384" t="s">
        <v>729</v>
      </c>
      <c r="E32" s="384"/>
      <c r="F32" s="254"/>
      <c r="H32" s="258"/>
    </row>
    <row r="33" spans="1:5" ht="20.25" customHeight="1">
      <c r="A33" s="1"/>
      <c r="B33" s="223" t="s">
        <v>551</v>
      </c>
      <c r="C33" s="220" t="s">
        <v>552</v>
      </c>
      <c r="D33" s="384" t="s">
        <v>728</v>
      </c>
      <c r="E33" s="384"/>
    </row>
    <row r="34" spans="1:5" ht="162" customHeight="1">
      <c r="A34" s="1"/>
      <c r="B34" s="223" t="s">
        <v>553</v>
      </c>
      <c r="C34" s="220" t="s">
        <v>554</v>
      </c>
      <c r="D34" s="384" t="s">
        <v>725</v>
      </c>
      <c r="E34" s="384"/>
    </row>
    <row r="35" spans="1:5" ht="60" customHeight="1">
      <c r="A35" s="1"/>
      <c r="B35" s="223" t="s">
        <v>555</v>
      </c>
      <c r="C35" s="220" t="s">
        <v>556</v>
      </c>
      <c r="D35" s="385" t="s">
        <v>726</v>
      </c>
      <c r="E35" s="385"/>
    </row>
    <row r="36" spans="1:5" ht="36.75" customHeight="1">
      <c r="A36" s="1"/>
      <c r="B36" s="223" t="s">
        <v>557</v>
      </c>
      <c r="C36" s="220" t="s">
        <v>558</v>
      </c>
      <c r="D36" s="384" t="s">
        <v>559</v>
      </c>
      <c r="E36" s="384"/>
    </row>
    <row r="37" spans="1:5" ht="45" customHeight="1">
      <c r="A37" s="1"/>
      <c r="B37" s="223" t="s">
        <v>560</v>
      </c>
      <c r="C37" s="220" t="s">
        <v>561</v>
      </c>
      <c r="D37" s="384" t="s">
        <v>727</v>
      </c>
      <c r="E37" s="384"/>
    </row>
    <row r="38" spans="1:5" ht="47.25" customHeight="1">
      <c r="A38" s="1"/>
      <c r="B38" s="223" t="s">
        <v>562</v>
      </c>
      <c r="C38" s="220" t="s">
        <v>563</v>
      </c>
      <c r="D38" s="385" t="s">
        <v>708</v>
      </c>
      <c r="E38" s="385"/>
    </row>
    <row r="39" spans="1:5" ht="32.25" customHeight="1">
      <c r="A39" s="1"/>
      <c r="B39" s="223" t="s">
        <v>564</v>
      </c>
      <c r="C39" s="220" t="s">
        <v>565</v>
      </c>
      <c r="D39" s="384" t="s">
        <v>566</v>
      </c>
      <c r="E39" s="384"/>
    </row>
    <row r="40" spans="1:5" ht="46.5" customHeight="1">
      <c r="A40" s="1"/>
      <c r="B40" s="223" t="s">
        <v>567</v>
      </c>
      <c r="C40" s="220" t="s">
        <v>568</v>
      </c>
      <c r="D40" s="385" t="s">
        <v>709</v>
      </c>
      <c r="E40" s="385"/>
    </row>
    <row r="41" spans="1:5" ht="63.6" customHeight="1">
      <c r="A41" s="1"/>
      <c r="B41" s="223" t="s">
        <v>569</v>
      </c>
      <c r="C41" s="220" t="s">
        <v>570</v>
      </c>
      <c r="D41" s="385" t="s">
        <v>710</v>
      </c>
      <c r="E41" s="385"/>
    </row>
    <row r="42" spans="1:5" ht="36.6" customHeight="1">
      <c r="A42" s="1"/>
      <c r="B42" s="223" t="s">
        <v>571</v>
      </c>
      <c r="C42" s="220" t="s">
        <v>572</v>
      </c>
      <c r="D42" s="384" t="s">
        <v>573</v>
      </c>
      <c r="E42" s="384"/>
    </row>
    <row r="43" spans="1:5" ht="16.5" customHeight="1">
      <c r="A43" s="1"/>
      <c r="B43" s="223" t="s">
        <v>574</v>
      </c>
      <c r="C43" s="220" t="s">
        <v>575</v>
      </c>
      <c r="D43" s="384" t="s">
        <v>576</v>
      </c>
      <c r="E43" s="384"/>
    </row>
    <row r="44" spans="1:5" ht="15">
      <c r="A44" s="1"/>
      <c r="B44" s="223" t="s">
        <v>577</v>
      </c>
      <c r="C44" s="220" t="s">
        <v>578</v>
      </c>
      <c r="D44" s="384" t="s">
        <v>579</v>
      </c>
      <c r="E44" s="384"/>
    </row>
    <row r="45" spans="1:5" ht="45" customHeight="1">
      <c r="A45" s="1"/>
      <c r="B45" s="223" t="s">
        <v>580</v>
      </c>
      <c r="C45" s="220" t="s">
        <v>581</v>
      </c>
      <c r="D45" s="384" t="s">
        <v>711</v>
      </c>
      <c r="E45" s="384"/>
    </row>
    <row r="46" spans="1:5" ht="88.5" customHeight="1">
      <c r="A46" s="1"/>
      <c r="B46" s="223" t="s">
        <v>582</v>
      </c>
      <c r="C46" s="220" t="s">
        <v>583</v>
      </c>
      <c r="D46" s="384" t="s">
        <v>720</v>
      </c>
      <c r="E46" s="384"/>
    </row>
    <row r="47" spans="1:5" ht="31.5" customHeight="1">
      <c r="A47" s="1"/>
      <c r="B47" s="223" t="s">
        <v>584</v>
      </c>
      <c r="C47" s="220" t="s">
        <v>585</v>
      </c>
      <c r="D47" s="384" t="s">
        <v>586</v>
      </c>
      <c r="E47" s="384"/>
    </row>
    <row r="48" spans="1:5" ht="101.25" customHeight="1">
      <c r="A48" s="1"/>
      <c r="B48" s="223" t="s">
        <v>587</v>
      </c>
      <c r="C48" s="220" t="s">
        <v>588</v>
      </c>
      <c r="D48" s="384" t="s">
        <v>712</v>
      </c>
      <c r="E48" s="384"/>
    </row>
    <row r="49" spans="1:8" ht="89.25" customHeight="1">
      <c r="A49" s="1"/>
      <c r="B49" s="223" t="s">
        <v>589</v>
      </c>
      <c r="C49" s="220" t="s">
        <v>590</v>
      </c>
      <c r="D49" s="384" t="s">
        <v>713</v>
      </c>
      <c r="E49" s="384"/>
    </row>
    <row r="50" spans="1:8" ht="101.25" customHeight="1">
      <c r="A50" s="1"/>
      <c r="B50" s="223" t="s">
        <v>591</v>
      </c>
      <c r="C50" s="220" t="s">
        <v>592</v>
      </c>
      <c r="D50" s="384" t="s">
        <v>713</v>
      </c>
      <c r="E50" s="384"/>
    </row>
    <row r="51" spans="1:8" ht="45" customHeight="1">
      <c r="A51" s="1"/>
      <c r="B51" s="223" t="s">
        <v>593</v>
      </c>
      <c r="C51" s="220" t="s">
        <v>594</v>
      </c>
      <c r="D51" s="384" t="s">
        <v>595</v>
      </c>
      <c r="E51" s="384"/>
    </row>
    <row r="52" spans="1:8" ht="75.75" customHeight="1">
      <c r="A52" s="1"/>
      <c r="B52" s="223" t="s">
        <v>596</v>
      </c>
      <c r="C52" s="220" t="s">
        <v>597</v>
      </c>
      <c r="D52" s="384" t="s">
        <v>714</v>
      </c>
      <c r="E52" s="384"/>
    </row>
    <row r="53" spans="1:8" ht="118.5" customHeight="1">
      <c r="A53" s="1"/>
      <c r="B53" s="223" t="s">
        <v>598</v>
      </c>
      <c r="C53" s="220" t="s">
        <v>599</v>
      </c>
      <c r="D53" s="384" t="s">
        <v>715</v>
      </c>
      <c r="E53" s="384"/>
    </row>
    <row r="54" spans="1:8" ht="20.25" customHeight="1">
      <c r="A54" s="1"/>
      <c r="B54" s="223" t="s">
        <v>600</v>
      </c>
      <c r="C54" s="220" t="s">
        <v>601</v>
      </c>
      <c r="D54" s="384" t="s">
        <v>716</v>
      </c>
      <c r="E54" s="384"/>
    </row>
    <row r="55" spans="1:8" ht="18.75" customHeight="1">
      <c r="A55" s="1"/>
      <c r="B55" s="223" t="s">
        <v>602</v>
      </c>
      <c r="C55" s="220" t="s">
        <v>603</v>
      </c>
      <c r="D55" s="384" t="s">
        <v>716</v>
      </c>
      <c r="E55" s="384"/>
    </row>
    <row r="56" spans="1:8" ht="143.1" customHeight="1">
      <c r="A56" s="1"/>
      <c r="B56" s="223" t="s">
        <v>604</v>
      </c>
      <c r="C56" s="220" t="s">
        <v>605</v>
      </c>
      <c r="D56" s="384" t="s">
        <v>606</v>
      </c>
      <c r="E56" s="384"/>
    </row>
    <row r="57" spans="1:8" ht="79.5" customHeight="1">
      <c r="A57" s="1"/>
      <c r="B57" s="223" t="s">
        <v>607</v>
      </c>
      <c r="C57" s="220" t="s">
        <v>608</v>
      </c>
      <c r="D57" s="384" t="s">
        <v>717</v>
      </c>
      <c r="E57" s="384"/>
    </row>
    <row r="58" spans="1:8" ht="75.75" customHeight="1">
      <c r="A58" s="1"/>
      <c r="B58" s="223" t="s">
        <v>609</v>
      </c>
      <c r="C58" s="220" t="s">
        <v>610</v>
      </c>
      <c r="D58" s="384" t="s">
        <v>718</v>
      </c>
      <c r="E58" s="384"/>
    </row>
    <row r="59" spans="1:8" ht="18.75" customHeight="1">
      <c r="A59" s="1"/>
      <c r="B59" s="223" t="s">
        <v>611</v>
      </c>
      <c r="C59" s="220" t="s">
        <v>612</v>
      </c>
      <c r="D59" s="384" t="s">
        <v>613</v>
      </c>
      <c r="E59" s="384"/>
    </row>
    <row r="60" spans="1:8" ht="69.75" customHeight="1">
      <c r="A60" s="1"/>
      <c r="B60" s="223" t="s">
        <v>614</v>
      </c>
      <c r="C60" s="220" t="s">
        <v>615</v>
      </c>
      <c r="D60" s="384" t="s">
        <v>616</v>
      </c>
      <c r="E60" s="384"/>
      <c r="F60" s="254"/>
      <c r="H60" s="258"/>
    </row>
    <row r="61" spans="1:8" ht="61.5" customHeight="1">
      <c r="A61" s="1"/>
      <c r="B61" s="223" t="s">
        <v>617</v>
      </c>
      <c r="C61" s="220" t="s">
        <v>618</v>
      </c>
      <c r="D61" s="384" t="s">
        <v>619</v>
      </c>
      <c r="E61" s="384"/>
    </row>
    <row r="62" spans="1:8" ht="31.5" customHeight="1">
      <c r="A62" s="1"/>
      <c r="B62" s="223" t="s">
        <v>620</v>
      </c>
      <c r="C62" s="220" t="s">
        <v>621</v>
      </c>
      <c r="D62" s="384" t="s">
        <v>622</v>
      </c>
      <c r="E62" s="384"/>
    </row>
    <row r="63" spans="1:8" ht="17.25" customHeight="1">
      <c r="A63" s="1"/>
      <c r="B63" s="223" t="s">
        <v>623</v>
      </c>
      <c r="C63" s="220" t="s">
        <v>624</v>
      </c>
      <c r="D63" s="387" t="s">
        <v>613</v>
      </c>
      <c r="E63" s="387"/>
    </row>
    <row r="64" spans="1:8" ht="67.5" customHeight="1">
      <c r="A64" s="1"/>
      <c r="B64" s="223" t="s">
        <v>625</v>
      </c>
      <c r="C64" s="220" t="s">
        <v>626</v>
      </c>
      <c r="D64" s="387" t="s">
        <v>737</v>
      </c>
      <c r="E64" s="387"/>
    </row>
    <row r="65" spans="1:5" ht="32.25" customHeight="1">
      <c r="A65" s="1"/>
      <c r="B65" s="223" t="s">
        <v>627</v>
      </c>
      <c r="C65" s="220" t="s">
        <v>628</v>
      </c>
      <c r="D65" s="387" t="s">
        <v>629</v>
      </c>
      <c r="E65" s="387"/>
    </row>
    <row r="66" spans="1:5" ht="19.5" customHeight="1">
      <c r="A66" s="1"/>
      <c r="B66" s="223" t="s">
        <v>630</v>
      </c>
      <c r="C66" s="220" t="s">
        <v>631</v>
      </c>
      <c r="D66" s="387" t="s">
        <v>632</v>
      </c>
      <c r="E66" s="387"/>
    </row>
    <row r="67" spans="1:5" ht="17.25" customHeight="1">
      <c r="A67" s="1"/>
      <c r="B67" s="223" t="s">
        <v>633</v>
      </c>
      <c r="C67" s="220" t="s">
        <v>634</v>
      </c>
      <c r="D67" s="387" t="s">
        <v>635</v>
      </c>
      <c r="E67" s="387"/>
    </row>
    <row r="68" spans="1:5" ht="16.5" customHeight="1">
      <c r="A68" s="1"/>
      <c r="B68" s="223" t="s">
        <v>636</v>
      </c>
      <c r="C68" s="220" t="s">
        <v>637</v>
      </c>
      <c r="D68" s="387" t="s">
        <v>632</v>
      </c>
      <c r="E68" s="387"/>
    </row>
    <row r="69" spans="1:5" ht="17.25" customHeight="1">
      <c r="A69" s="1"/>
      <c r="B69" s="223" t="s">
        <v>638</v>
      </c>
      <c r="C69" s="220" t="s">
        <v>639</v>
      </c>
      <c r="D69" s="387" t="s">
        <v>640</v>
      </c>
      <c r="E69" s="387"/>
    </row>
    <row r="70" spans="1:5" ht="21.6" customHeight="1">
      <c r="A70" s="1"/>
      <c r="B70" s="223" t="s">
        <v>641</v>
      </c>
      <c r="C70" s="220" t="s">
        <v>642</v>
      </c>
      <c r="D70" s="387" t="s">
        <v>643</v>
      </c>
      <c r="E70" s="387"/>
    </row>
    <row r="71" spans="1:5" ht="30.95" customHeight="1">
      <c r="A71" s="1"/>
      <c r="B71" s="223" t="s">
        <v>644</v>
      </c>
      <c r="C71" s="220" t="s">
        <v>645</v>
      </c>
      <c r="D71" s="387" t="s">
        <v>646</v>
      </c>
      <c r="E71" s="387"/>
    </row>
    <row r="72" spans="1:5" ht="18.75" customHeight="1">
      <c r="A72" s="1"/>
      <c r="B72" s="223" t="s">
        <v>647</v>
      </c>
      <c r="C72" s="220" t="s">
        <v>648</v>
      </c>
      <c r="D72" s="387" t="s">
        <v>640</v>
      </c>
      <c r="E72" s="387"/>
    </row>
    <row r="73" spans="1:5" ht="30.75" customHeight="1">
      <c r="A73" s="1"/>
      <c r="B73" s="223" t="s">
        <v>649</v>
      </c>
      <c r="C73" s="220" t="s">
        <v>650</v>
      </c>
      <c r="D73" s="387" t="s">
        <v>640</v>
      </c>
      <c r="E73" s="387"/>
    </row>
    <row r="74" spans="1:5" ht="30" customHeight="1">
      <c r="A74" s="1"/>
      <c r="B74" s="223" t="s">
        <v>651</v>
      </c>
      <c r="C74" s="220" t="s">
        <v>652</v>
      </c>
      <c r="D74" s="387" t="s">
        <v>653</v>
      </c>
      <c r="E74" s="387"/>
    </row>
    <row r="75" spans="1:5" ht="20.25" customHeight="1">
      <c r="A75" s="1"/>
      <c r="B75" s="223" t="s">
        <v>654</v>
      </c>
      <c r="C75" s="220" t="s">
        <v>655</v>
      </c>
      <c r="D75" s="387" t="s">
        <v>640</v>
      </c>
      <c r="E75" s="387"/>
    </row>
    <row r="76" spans="1:5" ht="15">
      <c r="A76" s="1"/>
      <c r="B76" s="226"/>
      <c r="C76" s="226"/>
      <c r="D76" s="388"/>
      <c r="E76" s="388"/>
    </row>
    <row r="77" spans="1:5" ht="15">
      <c r="A77" s="224"/>
      <c r="B77" s="225" t="s">
        <v>656</v>
      </c>
      <c r="C77" s="225"/>
      <c r="D77" s="246"/>
      <c r="E77" s="246"/>
    </row>
    <row r="78" spans="1:5" ht="47.25" customHeight="1">
      <c r="A78" s="1"/>
      <c r="B78" s="223" t="s">
        <v>657</v>
      </c>
      <c r="C78" s="220" t="s">
        <v>658</v>
      </c>
      <c r="D78" s="387" t="s">
        <v>659</v>
      </c>
      <c r="E78" s="387"/>
    </row>
    <row r="79" spans="1:5" ht="32.25" customHeight="1">
      <c r="A79" s="1"/>
      <c r="B79" s="223" t="s">
        <v>660</v>
      </c>
      <c r="C79" s="220" t="s">
        <v>661</v>
      </c>
      <c r="D79" s="387" t="s">
        <v>662</v>
      </c>
      <c r="E79" s="387"/>
    </row>
    <row r="80" spans="1:5" ht="33.75" customHeight="1">
      <c r="A80" s="1"/>
      <c r="B80" s="223" t="s">
        <v>663</v>
      </c>
      <c r="C80" s="220" t="s">
        <v>664</v>
      </c>
      <c r="D80" s="387" t="s">
        <v>662</v>
      </c>
      <c r="E80" s="387"/>
    </row>
    <row r="81" spans="1:7" ht="15">
      <c r="A81" s="1"/>
      <c r="B81" s="122"/>
      <c r="C81" s="122"/>
      <c r="D81" s="389"/>
      <c r="E81" s="389"/>
    </row>
    <row r="82" spans="1:7" ht="15">
      <c r="A82" s="1"/>
      <c r="B82" s="122"/>
      <c r="C82" s="122"/>
      <c r="D82" s="227"/>
      <c r="E82" s="227"/>
    </row>
    <row r="83" spans="1:7" ht="15">
      <c r="A83" s="1"/>
      <c r="B83" s="122"/>
      <c r="C83" s="122"/>
      <c r="D83" s="389"/>
      <c r="E83" s="389"/>
    </row>
    <row r="84" spans="1:7" ht="15">
      <c r="A84" s="1"/>
      <c r="B84" s="222" t="s">
        <v>665</v>
      </c>
      <c r="C84" s="222"/>
      <c r="D84" s="389"/>
      <c r="E84" s="389"/>
    </row>
    <row r="85" spans="1:7" ht="15">
      <c r="A85" s="1"/>
      <c r="B85" s="62"/>
      <c r="C85" s="122"/>
      <c r="D85" s="389"/>
      <c r="E85" s="389"/>
    </row>
    <row r="86" spans="1:7" ht="22.5" customHeight="1">
      <c r="A86" s="1"/>
      <c r="B86" s="65" t="s">
        <v>514</v>
      </c>
      <c r="C86" s="65" t="s">
        <v>515</v>
      </c>
      <c r="D86" s="65" t="s">
        <v>516</v>
      </c>
      <c r="E86" s="65"/>
    </row>
    <row r="87" spans="1:7" ht="15">
      <c r="A87" s="224"/>
      <c r="B87" s="225" t="s">
        <v>666</v>
      </c>
      <c r="C87" s="225"/>
      <c r="D87" s="225"/>
      <c r="E87" s="225"/>
    </row>
    <row r="88" spans="1:7" ht="158.25" customHeight="1">
      <c r="A88" s="1"/>
      <c r="B88" s="223" t="s">
        <v>667</v>
      </c>
      <c r="C88" s="220" t="s">
        <v>668</v>
      </c>
      <c r="D88" s="387" t="s">
        <v>734</v>
      </c>
      <c r="E88" s="387"/>
    </row>
    <row r="89" spans="1:7" ht="76.5" customHeight="1">
      <c r="A89" s="1"/>
      <c r="B89" s="223" t="s">
        <v>669</v>
      </c>
      <c r="C89" s="220" t="s">
        <v>670</v>
      </c>
      <c r="D89" s="387" t="s">
        <v>719</v>
      </c>
      <c r="E89" s="387"/>
    </row>
    <row r="90" spans="1:7" ht="66" customHeight="1">
      <c r="A90" s="1"/>
      <c r="B90" s="223" t="s">
        <v>671</v>
      </c>
      <c r="C90" s="220" t="s">
        <v>672</v>
      </c>
      <c r="D90" s="387" t="s">
        <v>733</v>
      </c>
      <c r="E90" s="387"/>
    </row>
    <row r="91" spans="1:7" ht="34.5" customHeight="1">
      <c r="A91" s="1"/>
      <c r="B91" s="223" t="s">
        <v>673</v>
      </c>
      <c r="C91" s="220" t="s">
        <v>674</v>
      </c>
      <c r="D91" s="387" t="s">
        <v>675</v>
      </c>
      <c r="E91" s="387"/>
    </row>
    <row r="92" spans="1:7" ht="15">
      <c r="A92" s="1"/>
      <c r="B92" s="226"/>
      <c r="C92" s="226"/>
      <c r="D92" s="390"/>
      <c r="E92" s="390"/>
    </row>
    <row r="93" spans="1:7" ht="15">
      <c r="A93" s="1"/>
      <c r="B93" s="1"/>
      <c r="C93" s="1"/>
      <c r="D93" s="1"/>
      <c r="E93" s="1"/>
      <c r="G93" s="258"/>
    </row>
    <row r="94" spans="1:7" ht="33.75" customHeight="1">
      <c r="A94" s="224"/>
      <c r="B94" s="222" t="s">
        <v>676</v>
      </c>
      <c r="C94" s="222"/>
      <c r="D94" s="389"/>
      <c r="E94" s="389"/>
    </row>
    <row r="95" spans="1:7" ht="13.5" customHeight="1">
      <c r="A95" s="224"/>
      <c r="B95" s="222"/>
      <c r="C95" s="222"/>
      <c r="D95" s="227"/>
      <c r="E95" s="227"/>
    </row>
    <row r="96" spans="1:7" ht="33.75" customHeight="1">
      <c r="A96" s="1"/>
      <c r="B96" s="65" t="s">
        <v>514</v>
      </c>
      <c r="C96" s="65" t="s">
        <v>515</v>
      </c>
      <c r="D96" s="65" t="s">
        <v>516</v>
      </c>
      <c r="E96" s="65"/>
    </row>
    <row r="97" spans="2:5" ht="14.25">
      <c r="B97" s="225" t="s">
        <v>677</v>
      </c>
      <c r="C97" s="225"/>
      <c r="D97" s="225"/>
      <c r="E97" s="225"/>
    </row>
    <row r="98" spans="2:5" ht="15.95" customHeight="1">
      <c r="B98" s="223" t="s">
        <v>678</v>
      </c>
      <c r="C98" s="220" t="s">
        <v>679</v>
      </c>
      <c r="D98" s="387" t="s">
        <v>680</v>
      </c>
      <c r="E98" s="387"/>
    </row>
    <row r="99" spans="2:5" ht="15.95" customHeight="1">
      <c r="B99" s="223" t="s">
        <v>681</v>
      </c>
      <c r="C99" s="220" t="s">
        <v>682</v>
      </c>
      <c r="D99" s="387" t="s">
        <v>680</v>
      </c>
      <c r="E99" s="387"/>
    </row>
    <row r="100" spans="2:5" ht="22.5" customHeight="1">
      <c r="B100" s="225" t="s">
        <v>683</v>
      </c>
      <c r="C100" s="225"/>
      <c r="D100" s="225"/>
      <c r="E100" s="225"/>
    </row>
    <row r="101" spans="2:5" ht="42.75">
      <c r="B101" s="223" t="s">
        <v>684</v>
      </c>
      <c r="C101" s="220" t="s">
        <v>685</v>
      </c>
      <c r="D101" s="387" t="s">
        <v>686</v>
      </c>
      <c r="E101" s="387"/>
    </row>
    <row r="102" spans="2:5" ht="14.25">
      <c r="B102" s="225" t="s">
        <v>687</v>
      </c>
      <c r="C102" s="225"/>
      <c r="D102" s="225"/>
      <c r="E102" s="225"/>
    </row>
    <row r="103" spans="2:5" ht="18.95" customHeight="1">
      <c r="B103" s="223" t="s">
        <v>688</v>
      </c>
      <c r="C103" s="220" t="s">
        <v>689</v>
      </c>
      <c r="D103" s="387" t="s">
        <v>686</v>
      </c>
      <c r="E103" s="387"/>
    </row>
    <row r="104" spans="2:5" ht="107.45" customHeight="1">
      <c r="B104" s="223" t="s">
        <v>690</v>
      </c>
      <c r="C104" s="220" t="s">
        <v>691</v>
      </c>
      <c r="D104" s="387" t="s">
        <v>692</v>
      </c>
      <c r="E104" s="387"/>
    </row>
    <row r="105" spans="2:5" ht="66.599999999999994" customHeight="1">
      <c r="B105" s="223" t="s">
        <v>693</v>
      </c>
      <c r="C105" s="220" t="s">
        <v>694</v>
      </c>
      <c r="D105" s="387" t="s">
        <v>695</v>
      </c>
      <c r="E105" s="387"/>
    </row>
    <row r="106" spans="2:5" ht="17.25" customHeight="1">
      <c r="B106" s="225" t="s">
        <v>696</v>
      </c>
      <c r="C106" s="225"/>
      <c r="D106" s="225"/>
      <c r="E106" s="225"/>
    </row>
    <row r="107" spans="2:5" ht="35.25" customHeight="1">
      <c r="B107" s="223" t="s">
        <v>697</v>
      </c>
      <c r="C107" s="220" t="s">
        <v>698</v>
      </c>
      <c r="D107" s="387" t="s">
        <v>699</v>
      </c>
      <c r="E107" s="387"/>
    </row>
    <row r="108" spans="2:5" ht="30.75" customHeight="1">
      <c r="B108" s="225" t="s">
        <v>700</v>
      </c>
      <c r="C108" s="225"/>
      <c r="D108" s="225"/>
      <c r="E108" s="225"/>
    </row>
    <row r="109" spans="2:5" ht="45.75" customHeight="1">
      <c r="B109" s="223" t="s">
        <v>701</v>
      </c>
      <c r="C109" s="220" t="s">
        <v>702</v>
      </c>
      <c r="D109" s="387" t="s">
        <v>703</v>
      </c>
      <c r="E109" s="387"/>
    </row>
    <row r="111" spans="2:5" ht="44.45" customHeight="1"/>
    <row r="112" spans="2:5" ht="15.95" customHeight="1"/>
    <row r="113" ht="42.95" customHeight="1"/>
  </sheetData>
  <sheetProtection algorithmName="SHA-512" hashValue="4Mq3Zrf8gvMtWMMnNRhBtGzYBVTmEwKgTL6NWaWYE4vQ+f0jfJL73HakL2df7H9oekz9FYsTKKDag0lwoH/EIw==" saltValue="Fasld68qqjfzVj2dhWR2Sg==" spinCount="100000" sheet="1" objects="1" scenarios="1"/>
  <mergeCells count="78">
    <mergeCell ref="D109:E109"/>
    <mergeCell ref="D90:E90"/>
    <mergeCell ref="D91:E91"/>
    <mergeCell ref="D92:E92"/>
    <mergeCell ref="D98:E98"/>
    <mergeCell ref="D99:E99"/>
    <mergeCell ref="D101:E101"/>
    <mergeCell ref="D103:E103"/>
    <mergeCell ref="D94:E94"/>
    <mergeCell ref="D104:E104"/>
    <mergeCell ref="D105:E105"/>
    <mergeCell ref="D107:E107"/>
    <mergeCell ref="D89:E89"/>
    <mergeCell ref="D74:E74"/>
    <mergeCell ref="D75:E75"/>
    <mergeCell ref="D76:E76"/>
    <mergeCell ref="D78:E78"/>
    <mergeCell ref="D79:E79"/>
    <mergeCell ref="D80:E80"/>
    <mergeCell ref="D81:E81"/>
    <mergeCell ref="D83:E83"/>
    <mergeCell ref="D84:E84"/>
    <mergeCell ref="D85:E85"/>
    <mergeCell ref="D88:E88"/>
    <mergeCell ref="D73:E73"/>
    <mergeCell ref="D62:E62"/>
    <mergeCell ref="D63:E63"/>
    <mergeCell ref="D64:E64"/>
    <mergeCell ref="D65:E65"/>
    <mergeCell ref="D66:E66"/>
    <mergeCell ref="D67:E67"/>
    <mergeCell ref="D68:E68"/>
    <mergeCell ref="D69:E69"/>
    <mergeCell ref="D70:E70"/>
    <mergeCell ref="D71:E71"/>
    <mergeCell ref="D72:E72"/>
    <mergeCell ref="D48:E48"/>
    <mergeCell ref="D61:E61"/>
    <mergeCell ref="D50:E50"/>
    <mergeCell ref="D51:E51"/>
    <mergeCell ref="D52:E52"/>
    <mergeCell ref="D53:E53"/>
    <mergeCell ref="D54:E54"/>
    <mergeCell ref="D55:E55"/>
    <mergeCell ref="D56:E56"/>
    <mergeCell ref="D57:E57"/>
    <mergeCell ref="D58:E58"/>
    <mergeCell ref="D59:E59"/>
    <mergeCell ref="D60:E60"/>
    <mergeCell ref="D49:E49"/>
    <mergeCell ref="D43:E43"/>
    <mergeCell ref="D44:E44"/>
    <mergeCell ref="D45:E45"/>
    <mergeCell ref="D46:E46"/>
    <mergeCell ref="D47:E47"/>
    <mergeCell ref="D38:E38"/>
    <mergeCell ref="D39:E39"/>
    <mergeCell ref="D40:E40"/>
    <mergeCell ref="D41:E41"/>
    <mergeCell ref="D42:E42"/>
    <mergeCell ref="D20:E20"/>
    <mergeCell ref="D21:E21"/>
    <mergeCell ref="D22:E22"/>
    <mergeCell ref="D23:E23"/>
    <mergeCell ref="D24:E24"/>
    <mergeCell ref="D25:E25"/>
    <mergeCell ref="D37:E37"/>
    <mergeCell ref="D26:E26"/>
    <mergeCell ref="D27:E27"/>
    <mergeCell ref="D28:E28"/>
    <mergeCell ref="D29:E29"/>
    <mergeCell ref="D30:E30"/>
    <mergeCell ref="D31:E31"/>
    <mergeCell ref="D32:E32"/>
    <mergeCell ref="D33:E33"/>
    <mergeCell ref="D34:E34"/>
    <mergeCell ref="D35:E35"/>
    <mergeCell ref="D36:E36"/>
  </mergeCells>
  <pageMargins left="0.25" right="0.25" top="0.75" bottom="0.75" header="0.3" footer="0.3"/>
  <pageSetup scale="8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77a9c2-f23a-443d-bfa8-dc7bb7776b8e" xsi:nil="true"/>
    <lcf76f155ced4ddcb4097134ff3c332f xmlns="529df708-47c5-41fe-8469-10737073d034">
      <Terms xmlns="http://schemas.microsoft.com/office/infopath/2007/PartnerControls"/>
    </lcf76f155ced4ddcb4097134ff3c332f>
    <RetentionPeriod xmlns="529df708-47c5-41fe-8469-10737073d034" xsi:nil="true"/>
    <DelegateOwner xmlns="529df708-47c5-41fe-8469-10737073d034">
      <UserInfo>
        <DisplayName/>
        <AccountId xsi:nil="true"/>
        <AccountType/>
      </UserInfo>
    </DelegateOwner>
    <RequestID xmlns="529df708-47c5-41fe-8469-10737073d034" xsi:nil="true"/>
    <Owner xmlns="529df708-47c5-41fe-8469-10737073d034">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4359CB9CA09940BDF4989DF6D039A6" ma:contentTypeVersion="19" ma:contentTypeDescription="Create a new document." ma:contentTypeScope="" ma:versionID="5d89145c9477df45f8970962fc925414">
  <xsd:schema xmlns:xsd="http://www.w3.org/2001/XMLSchema" xmlns:xs="http://www.w3.org/2001/XMLSchema" xmlns:p="http://schemas.microsoft.com/office/2006/metadata/properties" xmlns:ns2="4b77a9c2-f23a-443d-bfa8-dc7bb7776b8e" xmlns:ns3="529df708-47c5-41fe-8469-10737073d034" targetNamespace="http://schemas.microsoft.com/office/2006/metadata/properties" ma:root="true" ma:fieldsID="838f48897e23ecf0907fc01b44770953" ns2:_="" ns3:_="">
    <xsd:import namespace="4b77a9c2-f23a-443d-bfa8-dc7bb7776b8e"/>
    <xsd:import namespace="529df708-47c5-41fe-8469-10737073d03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Owner" minOccurs="0"/>
                <xsd:element ref="ns3:RequestID" minOccurs="0"/>
                <xsd:element ref="ns3:RetentionPeriod" minOccurs="0"/>
                <xsd:element ref="ns3:MediaServiceOCR" minOccurs="0"/>
                <xsd:element ref="ns3:DelegateOwne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77a9c2-f23a-443d-bfa8-dc7bb7776b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164ac87-f101-4072-a21a-b953319d8d1b}" ma:internalName="TaxCatchAll" ma:showField="CatchAllData" ma:web="4b77a9c2-f23a-443d-bfa8-dc7bb7776b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9df708-47c5-41fe-8469-10737073d03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48c57d3-b17e-480d-946f-3afa5076a5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Owner" ma:index="18" nillable="true" ma:displayName="Owner" ma:format="Dropdown"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D" ma:index="19" nillable="true" ma:displayName="RequestID" ma:format="Dropdown" ma:internalName="RequestID">
      <xsd:simpleType>
        <xsd:restriction base="dms:Text">
          <xsd:maxLength value="255"/>
        </xsd:restriction>
      </xsd:simpleType>
    </xsd:element>
    <xsd:element name="RetentionPeriod" ma:index="20" nillable="true" ma:displayName="RetentionPeriod" ma:internalName="RetentionPeriod">
      <xsd:simpleType>
        <xsd:restriction base="dms:Text">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DelegateOwner" ma:index="22" nillable="true" ma:displayName="DelegateOwner" ma:list="UserInfo" ma:SharePointGroup="0" ma:internalName="Delegat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BE762-9966-48B8-9B00-6E73099F4488}">
  <ds:schemaRefs>
    <ds:schemaRef ds:uri="http://schemas.microsoft.com/sharepoint/v3/contenttype/forms"/>
  </ds:schemaRefs>
</ds:datastoreItem>
</file>

<file path=customXml/itemProps2.xml><?xml version="1.0" encoding="utf-8"?>
<ds:datastoreItem xmlns:ds="http://schemas.openxmlformats.org/officeDocument/2006/customXml" ds:itemID="{5BFCFA22-51D3-44E7-A450-1C0B5E45BEF7}">
  <ds:schemaRefs>
    <ds:schemaRef ds:uri="http://schemas.microsoft.com/office/infopath/2007/PartnerControls"/>
    <ds:schemaRef ds:uri="4b77a9c2-f23a-443d-bfa8-dc7bb7776b8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29df708-47c5-41fe-8469-10737073d034"/>
    <ds:schemaRef ds:uri="http://www.w3.org/XML/1998/namespace"/>
    <ds:schemaRef ds:uri="http://purl.org/dc/dcmitype/"/>
  </ds:schemaRefs>
</ds:datastoreItem>
</file>

<file path=customXml/itemProps3.xml><?xml version="1.0" encoding="utf-8"?>
<ds:datastoreItem xmlns:ds="http://schemas.openxmlformats.org/officeDocument/2006/customXml" ds:itemID="{0DA18281-BE58-403C-9C06-0109F74BA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77a9c2-f23a-443d-bfa8-dc7bb7776b8e"/>
    <ds:schemaRef ds:uri="529df708-47c5-41fe-8469-10737073d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Table of Contents</vt:lpstr>
      <vt:lpstr>Environment</vt:lpstr>
      <vt:lpstr>Social</vt:lpstr>
      <vt:lpstr>Governance</vt:lpstr>
      <vt:lpstr>UNGP</vt:lpstr>
      <vt:lpstr>GRI</vt:lpstr>
    </vt:vector>
  </TitlesOfParts>
  <Manager/>
  <Company>ANZ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Davidson, Emma</dc:creator>
  <cp:keywords/>
  <dc:description/>
  <cp:lastModifiedBy>Davidson, Emma</cp:lastModifiedBy>
  <cp:revision/>
  <dcterms:created xsi:type="dcterms:W3CDTF">2022-08-08T04:00:21Z</dcterms:created>
  <dcterms:modified xsi:type="dcterms:W3CDTF">2022-11-03T01:37:08Z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5dc3c9-de02-4be0-bd93-16902d125348_Enabled">
    <vt:lpwstr>true</vt:lpwstr>
  </property>
  <property fmtid="{D5CDD505-2E9C-101B-9397-08002B2CF9AE}" pid="3" name="MSIP_Label_185dc3c9-de02-4be0-bd93-16902d125348_SetDate">
    <vt:lpwstr>2022-10-17T11:40:09Z</vt:lpwstr>
  </property>
  <property fmtid="{D5CDD505-2E9C-101B-9397-08002B2CF9AE}" pid="4" name="MSIP_Label_185dc3c9-de02-4be0-bd93-16902d125348_Method">
    <vt:lpwstr>Privileged</vt:lpwstr>
  </property>
  <property fmtid="{D5CDD505-2E9C-101B-9397-08002B2CF9AE}" pid="5" name="MSIP_Label_185dc3c9-de02-4be0-bd93-16902d125348_Name">
    <vt:lpwstr>Internal</vt:lpwstr>
  </property>
  <property fmtid="{D5CDD505-2E9C-101B-9397-08002B2CF9AE}" pid="6" name="MSIP_Label_185dc3c9-de02-4be0-bd93-16902d125348_SiteId">
    <vt:lpwstr>1f4f7eda-6e51-425e-a0f9-4c2fcef58a52</vt:lpwstr>
  </property>
  <property fmtid="{D5CDD505-2E9C-101B-9397-08002B2CF9AE}" pid="7" name="MSIP_Label_185dc3c9-de02-4be0-bd93-16902d125348_ActionId">
    <vt:lpwstr>fef76a6a-c3f4-4638-b061-5874c0ce04de</vt:lpwstr>
  </property>
  <property fmtid="{D5CDD505-2E9C-101B-9397-08002B2CF9AE}" pid="8" name="MSIP_Label_185dc3c9-de02-4be0-bd93-16902d125348_ContentBits">
    <vt:lpwstr>0</vt:lpwstr>
  </property>
  <property fmtid="{D5CDD505-2E9C-101B-9397-08002B2CF9AE}" pid="9" name="ContentTypeId">
    <vt:lpwstr>0x010100DA4359CB9CA09940BDF4989DF6D039A6</vt:lpwstr>
  </property>
  <property fmtid="{D5CDD505-2E9C-101B-9397-08002B2CF9AE}" pid="10" name="MediaServiceImageTags">
    <vt:lpwstr/>
  </property>
</Properties>
</file>